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4.xml" ContentType="application/vnd.openxmlformats-officedocument.themeOverrid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0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2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7512218-EA9E-48FA-8B3C-8A78808346AD}" xr6:coauthVersionLast="47" xr6:coauthVersionMax="47" xr10:uidLastSave="{00000000-0000-0000-0000-000000000000}"/>
  <bookViews>
    <workbookView xWindow="-120" yWindow="-120" windowWidth="29040" windowHeight="17520" activeTab="3" xr2:uid="{3AC0BC68-445C-4E87-AAB7-7D92748AEE33}"/>
  </bookViews>
  <sheets>
    <sheet name="Introduktion" sheetId="11" r:id="rId1"/>
    <sheet name="3" sheetId="3" r:id="rId2"/>
    <sheet name="4" sheetId="4" r:id="rId3"/>
    <sheet name="5" sheetId="5" r:id="rId4"/>
    <sheet name="6" sheetId="6" r:id="rId5"/>
    <sheet name="7" sheetId="7" r:id="rId6"/>
    <sheet name="8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49" i="7" l="1"/>
  <c r="AE49" i="7"/>
  <c r="AD49" i="7"/>
  <c r="AC49" i="7"/>
  <c r="AB49" i="7"/>
  <c r="AA49" i="7"/>
  <c r="Z49" i="7"/>
  <c r="Y49" i="7"/>
  <c r="X49" i="7"/>
  <c r="W49" i="7"/>
  <c r="V49" i="7"/>
  <c r="U49" i="7"/>
  <c r="S49" i="7"/>
  <c r="R49" i="7"/>
  <c r="Q49" i="7"/>
  <c r="P49" i="7"/>
  <c r="N49" i="7"/>
  <c r="L49" i="7"/>
  <c r="AF35" i="7"/>
  <c r="AE35" i="7"/>
  <c r="AD35" i="7"/>
  <c r="AC35" i="7"/>
  <c r="AB35" i="7"/>
  <c r="AA35" i="7"/>
  <c r="Z35" i="7"/>
  <c r="Y35" i="7"/>
  <c r="X35" i="7"/>
  <c r="W35" i="7"/>
  <c r="V35" i="7"/>
  <c r="U35" i="7"/>
  <c r="S35" i="7"/>
  <c r="R35" i="7"/>
  <c r="Q35" i="7"/>
  <c r="P35" i="7"/>
  <c r="N35" i="7"/>
  <c r="L35" i="7"/>
  <c r="R21" i="7"/>
  <c r="Q21" i="7"/>
  <c r="P21" i="7"/>
  <c r="S21" i="7"/>
  <c r="U21" i="7"/>
  <c r="AF21" i="7"/>
  <c r="AE21" i="7"/>
  <c r="AD21" i="7"/>
  <c r="AC21" i="7"/>
  <c r="AB21" i="7"/>
  <c r="AA21" i="7"/>
  <c r="Z21" i="7"/>
  <c r="Y21" i="7"/>
  <c r="X21" i="7"/>
  <c r="W21" i="7"/>
  <c r="V21" i="7"/>
  <c r="N21" i="7"/>
  <c r="L21" i="7"/>
  <c r="N7" i="7"/>
  <c r="L7" i="7"/>
  <c r="S77" i="7" l="1"/>
  <c r="AA7" i="7" l="1"/>
  <c r="P7" i="7"/>
  <c r="Q7" i="7"/>
  <c r="R7" i="7"/>
  <c r="W7" i="7" s="1"/>
  <c r="S7" i="7"/>
  <c r="AD7" i="7" l="1"/>
  <c r="AB7" i="7"/>
  <c r="Y7" i="7"/>
  <c r="X7" i="7"/>
  <c r="AE7" i="7"/>
  <c r="V7" i="7"/>
  <c r="AC7" i="7"/>
  <c r="AF7" i="7"/>
  <c r="Z7" i="7"/>
  <c r="U7" i="7"/>
</calcChain>
</file>

<file path=xl/sharedStrings.xml><?xml version="1.0" encoding="utf-8"?>
<sst xmlns="http://schemas.openxmlformats.org/spreadsheetml/2006/main" count="164" uniqueCount="114">
  <si>
    <t>Tal bag figurer</t>
  </si>
  <si>
    <t>Fane</t>
  </si>
  <si>
    <t>Sektor</t>
  </si>
  <si>
    <t>Priser og vækst</t>
  </si>
  <si>
    <t>Landbrugsprocesser, landbrugsarealer og skov</t>
  </si>
  <si>
    <t>Transport</t>
  </si>
  <si>
    <t>Produktion af olie, gas og VE-brændstoffer</t>
  </si>
  <si>
    <t>El og fjernvarme</t>
  </si>
  <si>
    <t>Husholdningers og erhvervs energiforbrug og procesudledninger</t>
  </si>
  <si>
    <t>Affald (inkl. affaldsforbrænding og øvrigt affald)</t>
  </si>
  <si>
    <t>Kilde: Klima-, Energi- og Forsyningsministeriet</t>
  </si>
  <si>
    <t>Figur 1.1</t>
  </si>
  <si>
    <t>Figur 1.2</t>
  </si>
  <si>
    <t>Figur 4.1</t>
  </si>
  <si>
    <t>Figur 4.2</t>
  </si>
  <si>
    <t>Historisk</t>
  </si>
  <si>
    <t>KF24</t>
  </si>
  <si>
    <t>Antal passagerer i udenrigsafgange, mio. passagerer.</t>
  </si>
  <si>
    <t>Antal passagerer i indenrigsafgange, mio. passagerer.</t>
  </si>
  <si>
    <t>Figur 2.1</t>
  </si>
  <si>
    <t>KF25</t>
  </si>
  <si>
    <t>Figur 2.2</t>
  </si>
  <si>
    <t>Figur 3.1</t>
  </si>
  <si>
    <t>Figur 3.2</t>
  </si>
  <si>
    <t>BNP vækst KF25 (LOFT28)</t>
  </si>
  <si>
    <t>Off. forbrug i KF25 ( LOFT 28)</t>
  </si>
  <si>
    <t>Produktion af VE-brændstoffer</t>
  </si>
  <si>
    <t>Figur 2.3</t>
  </si>
  <si>
    <t>Egetforbrug KF25</t>
  </si>
  <si>
    <t>Flaring KF25</t>
  </si>
  <si>
    <t>Figur 2.4</t>
  </si>
  <si>
    <t>Figur 5.1</t>
  </si>
  <si>
    <t>Figur 2.5</t>
  </si>
  <si>
    <t>Historisk årlig etablering af tagbaseret solcelleanlæg, MW</t>
  </si>
  <si>
    <t>Malkekvæg KF25</t>
  </si>
  <si>
    <t>Øvrig kvæg KF25</t>
  </si>
  <si>
    <t>Søer KF25</t>
  </si>
  <si>
    <t>Smågrise KF25</t>
  </si>
  <si>
    <t>Slagtesvin KF25</t>
  </si>
  <si>
    <t>Fremskrevet cementproduktion, 1000 t cementækvivalenter</t>
  </si>
  <si>
    <t>Figur 6.1</t>
  </si>
  <si>
    <t>Figur 6.2</t>
  </si>
  <si>
    <t>Computere</t>
  </si>
  <si>
    <t>Underholdning</t>
  </si>
  <si>
    <t>Belysning</t>
  </si>
  <si>
    <t>Madlavning</t>
  </si>
  <si>
    <t>Vask og rengøring</t>
  </si>
  <si>
    <t>Køl og frys</t>
  </si>
  <si>
    <t>Hvid, KF25</t>
  </si>
  <si>
    <t>Grå, KF25</t>
  </si>
  <si>
    <t>Hvid cement</t>
  </si>
  <si>
    <t>Grå cement</t>
  </si>
  <si>
    <t>Intern transport</t>
  </si>
  <si>
    <t>Proces: Lavtemperatur</t>
  </si>
  <si>
    <t>Proces: Mellem temperatur</t>
  </si>
  <si>
    <t>Proces: Højtemperatur</t>
  </si>
  <si>
    <t>Elektriske motorer, ventilation og køling</t>
  </si>
  <si>
    <t>Belysning og elektronik</t>
  </si>
  <si>
    <t>Rumvarme</t>
  </si>
  <si>
    <t>Gartneri</t>
  </si>
  <si>
    <t>Fiskeri</t>
  </si>
  <si>
    <t>Bygge- og anlægserhverv</t>
  </si>
  <si>
    <t>Fremstillingserhverv</t>
  </si>
  <si>
    <t>Serviceerhverv</t>
  </si>
  <si>
    <t>Egetforbrug KF26</t>
  </si>
  <si>
    <t>Flaring KF26</t>
  </si>
  <si>
    <t>Fremskrevet elforbrug for udlandet i KF25 og KF26, TWh</t>
  </si>
  <si>
    <t>Elektrolysekapacitet i udlandet i KF25 og KF26, GW</t>
  </si>
  <si>
    <t>Elproduktionskapacitet i udlandet i KF25 og KF26, GW</t>
  </si>
  <si>
    <t>Eltransmissionskapacitet i udlandet i KF25 og KF26, GW</t>
  </si>
  <si>
    <t>Tilgængelig havvindskapacitet i Europa i KF26 og ERAA-scenariet, GW</t>
  </si>
  <si>
    <t>ERAA24</t>
  </si>
  <si>
    <t>KF26</t>
  </si>
  <si>
    <t>Stamdata til og med 3. kvartal 2025.</t>
  </si>
  <si>
    <t>Prognose for 4. kvartal 2025 + efterregistrering af anlæg</t>
  </si>
  <si>
    <t>KF26 forudsætningsmateriale</t>
  </si>
  <si>
    <t>Hvid, KF26</t>
  </si>
  <si>
    <t>Grå, KF26</t>
  </si>
  <si>
    <t>Olieproduktion i Nordsøen i KF25 og KF26, Mio. m3</t>
  </si>
  <si>
    <t>Naturgasproduktion i Nordsøen i KF25 og KF26, mia. Nm3.</t>
  </si>
  <si>
    <t>Egetforbrug og flaring ved Nordsøproduktionen i KF25 og KF26, mia. Nm3.</t>
  </si>
  <si>
    <t>BNP vækst KF26 (LOFT29)</t>
  </si>
  <si>
    <t>Off. forbrug i KF26 ( LOFT 29)</t>
  </si>
  <si>
    <t>CO2-kvotepris I KF26 og KF25 (ETS1), kr./ton CO2 (2026-priser)</t>
  </si>
  <si>
    <t>Enfamiliehuse</t>
  </si>
  <si>
    <t>Etageboliger</t>
  </si>
  <si>
    <t>Opvarmet boligareal, mio. m2</t>
  </si>
  <si>
    <t>Skovbrug</t>
  </si>
  <si>
    <t>Landbrug</t>
  </si>
  <si>
    <t>Skønnede andele af cementklinker der indgår i produktionen af cement i KF26, pct.</t>
  </si>
  <si>
    <t>Bygge- og anlægsvirksomhed</t>
  </si>
  <si>
    <t>Offentlige serviceerhverv</t>
  </si>
  <si>
    <t>Private serviceerhverv</t>
  </si>
  <si>
    <t>Øvrig fremstilling</t>
  </si>
  <si>
    <t>Figur 5</t>
  </si>
  <si>
    <t>Effektivitetsudvikling for nye apparater i etagebolig, indeks 100 = effekttivitet for den eksisterende apparatbestand i 2024.</t>
  </si>
  <si>
    <t>Andel af det samlede energiforbrug, som forudsættes at gå til de forskellige enerigtjeenester i 2024 i landbrug, gartneri, skovbrug og fiskeri.</t>
  </si>
  <si>
    <t xml:space="preserve">Udviklingen i den økonomiske aktivitet for øvrige fremstillings, bygge-anlægs, og serviceerhverv i KF26 og KF25 i udvalgte år, (procentvis ændring i KF26 ift. KF25)  </t>
  </si>
  <si>
    <t>Andel af det samlede energiforbrug, som forudsættes at gå til de forskellige enerigtjeenester i 2024 i øvrige fremstillings-, bygge-anlægs- og serviceerhverv.</t>
  </si>
  <si>
    <t>CO2-kvotepris I KF26 og KF25 (ETS2), kr./ton CO2 (2026-priser)</t>
  </si>
  <si>
    <t>Vækst i bruttonationalproduktet anvendt i KF26 og KF25, realvækst i pct.</t>
  </si>
  <si>
    <t>Vækst i offentligt forbrug anvendt i KF26 og KF25, realvækst i pct.</t>
  </si>
  <si>
    <t>Version: 04-02-2026</t>
  </si>
  <si>
    <t>Hvid cement til 2025</t>
  </si>
  <si>
    <t>Grå cement til 2025</t>
  </si>
  <si>
    <t>Skønnet udvikling i antal kvæg i Danmark indtil 2050 sammenlignet med KF25 (1000 dyr)</t>
  </si>
  <si>
    <t>Malkekvæg KF26</t>
  </si>
  <si>
    <t>Øvrig kvæg KF26</t>
  </si>
  <si>
    <t>Skønnet udvikling i antal svin i Danmark indtil 2050 sammenlignet med KF25  (1000 dyr)</t>
  </si>
  <si>
    <t>Søer KF26</t>
  </si>
  <si>
    <t>Smågrise KF26</t>
  </si>
  <si>
    <t>Slagtesvin KF26</t>
  </si>
  <si>
    <t>Det skønnede landbrugsareal frem til 2050 i KF25 sammenlignet med KF25 (1000 ha)</t>
  </si>
  <si>
    <t>Salget af elbiler opgjort historisk samt fremskrevet i KF24 og KF25, stk.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</si>
</sst>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quotePrefix="1"/>
    <xf numFmtId="0" fontId="0" fillId="2" borderId="0" xfId="0" applyFill="1"/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2" fontId="0" fillId="0" borderId="0" xfId="1" applyNumberFormat="1" applyFont="1"/>
    <xf numFmtId="0" fontId="0" fillId="0" borderId="0" xfId="0" applyNumberFormat="1"/>
    <xf numFmtId="164" fontId="0" fillId="0" borderId="0" xfId="1" applyNumberFormat="1" applyFont="1"/>
    <xf numFmtId="0" fontId="3" fillId="0" borderId="0" xfId="0" applyFont="1"/>
    <xf numFmtId="1" fontId="0" fillId="0" borderId="0" xfId="0" applyNumberFormat="1"/>
    <xf numFmtId="2" fontId="0" fillId="2" borderId="0" xfId="0" applyNumberFormat="1" applyFill="1"/>
    <xf numFmtId="4" fontId="0" fillId="0" borderId="0" xfId="0" applyNumberFormat="1"/>
    <xf numFmtId="0" fontId="0" fillId="0" borderId="0" xfId="0" applyFont="1"/>
    <xf numFmtId="165" fontId="0" fillId="0" borderId="0" xfId="0" applyNumberFormat="1"/>
    <xf numFmtId="1" fontId="0" fillId="0" borderId="0" xfId="1" applyNumberFormat="1" applyFont="1"/>
    <xf numFmtId="0" fontId="0" fillId="0" borderId="0" xfId="0" applyFill="1"/>
    <xf numFmtId="0" fontId="4" fillId="0" borderId="0" xfId="0" applyFont="1" applyAlignment="1">
      <alignment wrapText="1"/>
    </xf>
    <xf numFmtId="0" fontId="4" fillId="0" borderId="0" xfId="0" applyFont="1"/>
    <xf numFmtId="166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 indent="1"/>
    </xf>
    <xf numFmtId="9" fontId="4" fillId="0" borderId="0" xfId="1" applyFont="1" applyFill="1" applyBorder="1"/>
    <xf numFmtId="9" fontId="0" fillId="0" borderId="0" xfId="1" applyFont="1" applyFill="1" applyBorder="1"/>
    <xf numFmtId="9" fontId="0" fillId="0" borderId="0" xfId="1" applyNumberFormat="1" applyFont="1" applyBorder="1"/>
    <xf numFmtId="0" fontId="0" fillId="0" borderId="0" xfId="0"/>
    <xf numFmtId="9" fontId="0" fillId="0" borderId="0" xfId="1" applyNumberFormat="1" applyFont="1" applyBorder="1"/>
    <xf numFmtId="3" fontId="4" fillId="0" borderId="0" xfId="0" applyNumberFormat="1" applyFont="1"/>
    <xf numFmtId="164" fontId="5" fillId="0" borderId="0" xfId="2" applyNumberFormat="1" applyFont="1" applyFill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61BC7D50-132F-4BC7-9CEC-D2384AA51C4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11901673506708"/>
          <c:y val="6.7416239316239315E-2"/>
          <c:w val="0.8420800816552193"/>
          <c:h val="0.65357777777777781"/>
        </c:manualLayout>
      </c:layout>
      <c:lineChart>
        <c:grouping val="standard"/>
        <c:varyColors val="0"/>
        <c:ser>
          <c:idx val="0"/>
          <c:order val="0"/>
          <c:tx>
            <c:strRef>
              <c:f>'3'!$I$6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rgbClr val="0C2D83"/>
              </a:solidFill>
              <a:round/>
            </a:ln>
            <a:effectLst/>
          </c:spPr>
          <c:marker>
            <c:symbol val="none"/>
          </c:marker>
          <c:cat>
            <c:numRef>
              <c:f>'3'!$J$5:$AX$5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'3'!$J$6:$AX$6</c:f>
              <c:numCache>
                <c:formatCode>General</c:formatCode>
                <c:ptCount val="41"/>
                <c:pt idx="15" formatCode="0">
                  <c:v>596.2639999999999</c:v>
                </c:pt>
                <c:pt idx="16" formatCode="0">
                  <c:v>622.80999999999995</c:v>
                </c:pt>
                <c:pt idx="17" formatCode="0">
                  <c:v>647.31399999999996</c:v>
                </c:pt>
                <c:pt idx="18" formatCode="0">
                  <c:v>674.88099999999997</c:v>
                </c:pt>
                <c:pt idx="19" formatCode="0">
                  <c:v>703.46899999999994</c:v>
                </c:pt>
                <c:pt idx="20" formatCode="0">
                  <c:v>734.09899999999993</c:v>
                </c:pt>
                <c:pt idx="21" formatCode="0">
                  <c:v>767.79199999999992</c:v>
                </c:pt>
                <c:pt idx="22" formatCode="0">
                  <c:v>802.50599999999997</c:v>
                </c:pt>
                <c:pt idx="23" formatCode="0">
                  <c:v>839.26199999999994</c:v>
                </c:pt>
                <c:pt idx="24" formatCode="0">
                  <c:v>877.03899999999987</c:v>
                </c:pt>
                <c:pt idx="25" formatCode="0">
                  <c:v>917.87899999999991</c:v>
                </c:pt>
                <c:pt idx="26" formatCode="0">
                  <c:v>959.7399999999999</c:v>
                </c:pt>
                <c:pt idx="27" formatCode="0">
                  <c:v>1004.6639999999999</c:v>
                </c:pt>
                <c:pt idx="28" formatCode="0">
                  <c:v>1051.6299999999999</c:v>
                </c:pt>
                <c:pt idx="29" formatCode="0">
                  <c:v>1100.6379999999999</c:v>
                </c:pt>
                <c:pt idx="30" formatCode="0">
                  <c:v>1152.7089999999998</c:v>
                </c:pt>
                <c:pt idx="31" formatCode="0">
                  <c:v>1206.8219999999999</c:v>
                </c:pt>
                <c:pt idx="32" formatCode="0">
                  <c:v>1263.9979999999998</c:v>
                </c:pt>
                <c:pt idx="33" formatCode="0">
                  <c:v>1325.2579999999998</c:v>
                </c:pt>
                <c:pt idx="34" formatCode="0">
                  <c:v>1388.56</c:v>
                </c:pt>
                <c:pt idx="35" formatCode="0">
                  <c:v>1456.9669999999999</c:v>
                </c:pt>
                <c:pt idx="36" formatCode="0">
                  <c:v>1529.4579999999999</c:v>
                </c:pt>
                <c:pt idx="37" formatCode="0">
                  <c:v>1605.0119999999999</c:v>
                </c:pt>
                <c:pt idx="38" formatCode="0">
                  <c:v>1684.6499999999999</c:v>
                </c:pt>
                <c:pt idx="39" formatCode="0">
                  <c:v>1769.3929999999998</c:v>
                </c:pt>
                <c:pt idx="40" formatCode="0">
                  <c:v>1859.2409999999998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'3'!$I$7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'3'!$J$5:$AX$5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'3'!$J$7:$AX$7</c:f>
              <c:numCache>
                <c:formatCode>General</c:formatCode>
                <c:ptCount val="41"/>
                <c:pt idx="14" formatCode="0">
                  <c:v>494.04045899999988</c:v>
                </c:pt>
                <c:pt idx="15" formatCode="0">
                  <c:v>511.79666999999989</c:v>
                </c:pt>
                <c:pt idx="16" formatCode="0">
                  <c:v>531.64184699999987</c:v>
                </c:pt>
                <c:pt idx="17" formatCode="0">
                  <c:v>553.57598999999993</c:v>
                </c:pt>
                <c:pt idx="18" formatCode="0">
                  <c:v>575.51013299999988</c:v>
                </c:pt>
                <c:pt idx="19" formatCode="0">
                  <c:v>600.57772499999987</c:v>
                </c:pt>
                <c:pt idx="20" formatCode="0">
                  <c:v>626.68979999999988</c:v>
                </c:pt>
                <c:pt idx="21" formatCode="0">
                  <c:v>654.89084099999991</c:v>
                </c:pt>
                <c:pt idx="22" formatCode="0">
                  <c:v>687.26981399999988</c:v>
                </c:pt>
                <c:pt idx="23" formatCode="0">
                  <c:v>716.51533799999993</c:v>
                </c:pt>
                <c:pt idx="24" formatCode="0">
                  <c:v>750.98327699999982</c:v>
                </c:pt>
                <c:pt idx="25" formatCode="0">
                  <c:v>786.49569899999983</c:v>
                </c:pt>
                <c:pt idx="26" formatCode="0">
                  <c:v>825.14156999999989</c:v>
                </c:pt>
                <c:pt idx="27" formatCode="0">
                  <c:v>864.83192399999984</c:v>
                </c:pt>
                <c:pt idx="28" formatCode="0">
                  <c:v>907.65572699999984</c:v>
                </c:pt>
                <c:pt idx="29" formatCode="0">
                  <c:v>953.61297899999977</c:v>
                </c:pt>
                <c:pt idx="30" formatCode="0">
                  <c:v>1001.6591969999998</c:v>
                </c:pt>
                <c:pt idx="31" formatCode="0">
                  <c:v>1052.8388639999998</c:v>
                </c:pt>
                <c:pt idx="32" formatCode="0">
                  <c:v>1107.1519799999999</c:v>
                </c:pt>
                <c:pt idx="33" formatCode="0">
                  <c:v>1165.6430279999997</c:v>
                </c:pt>
                <c:pt idx="34" formatCode="0">
                  <c:v>1227.2675249999998</c:v>
                </c:pt>
                <c:pt idx="35" formatCode="0">
                  <c:v>1293.0699539999996</c:v>
                </c:pt>
                <c:pt idx="36" formatCode="0">
                  <c:v>1363.050315</c:v>
                </c:pt>
                <c:pt idx="37" formatCode="0">
                  <c:v>1437.2086079999999</c:v>
                </c:pt>
                <c:pt idx="38" formatCode="0">
                  <c:v>1516.5893159999998</c:v>
                </c:pt>
                <c:pt idx="39" formatCode="0">
                  <c:v>1601.1924389999997</c:v>
                </c:pt>
                <c:pt idx="40" formatCode="0">
                  <c:v>1692.0624599999996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ser>
          <c:idx val="2"/>
          <c:order val="2"/>
          <c:tx>
            <c:strRef>
              <c:f>'3'!$I$8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'3'!$J$5:$AX$5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'3'!$J$8:$AX$8</c:f>
              <c:numCache>
                <c:formatCode>0</c:formatCode>
                <c:ptCount val="41"/>
                <c:pt idx="0">
                  <c:v>129.19999999999999</c:v>
                </c:pt>
                <c:pt idx="1">
                  <c:v>118.2</c:v>
                </c:pt>
                <c:pt idx="2">
                  <c:v>64.8</c:v>
                </c:pt>
                <c:pt idx="3">
                  <c:v>38.5</c:v>
                </c:pt>
                <c:pt idx="4">
                  <c:v>50.6</c:v>
                </c:pt>
                <c:pt idx="5">
                  <c:v>64.7</c:v>
                </c:pt>
                <c:pt idx="6">
                  <c:v>44.9</c:v>
                </c:pt>
                <c:pt idx="7">
                  <c:v>48.2</c:v>
                </c:pt>
                <c:pt idx="8">
                  <c:v>130.19999999999999</c:v>
                </c:pt>
                <c:pt idx="9">
                  <c:v>202</c:v>
                </c:pt>
                <c:pt idx="10">
                  <c:v>193.9</c:v>
                </c:pt>
                <c:pt idx="11">
                  <c:v>410.9</c:v>
                </c:pt>
                <c:pt idx="12">
                  <c:v>588.9</c:v>
                </c:pt>
                <c:pt idx="13">
                  <c:v>627.4</c:v>
                </c:pt>
                <c:pt idx="14">
                  <c:v>486</c:v>
                </c:pt>
                <c:pt idx="15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28187134502923"/>
          <c:y val="7.8270940170940176E-2"/>
          <c:w val="0.8364549707602339"/>
          <c:h val="0.696830769230769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'5'!$G$34</c:f>
              <c:strCache>
                <c:ptCount val="1"/>
                <c:pt idx="0">
                  <c:v>Antal passagerer i indenrigsafgange, mio. passagerer.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'5'!$H$19:$R$19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'5'!$H$34:$R$34</c:f>
              <c:numCache>
                <c:formatCode>General</c:formatCode>
                <c:ptCount val="11"/>
                <c:pt idx="0">
                  <c:v>2</c:v>
                </c:pt>
                <c:pt idx="1">
                  <c:v>2.1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0.8</c:v>
                </c:pt>
                <c:pt idx="6">
                  <c:v>1.1000000000000001</c:v>
                </c:pt>
                <c:pt idx="7">
                  <c:v>1.7</c:v>
                </c:pt>
                <c:pt idx="8">
                  <c:v>1.7</c:v>
                </c:pt>
                <c:pt idx="9">
                  <c:v>1.6</c:v>
                </c:pt>
                <c:pt idx="1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'5'!$G$6</c:f>
              <c:strCache>
                <c:ptCount val="1"/>
                <c:pt idx="0">
                  <c:v>Historisk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'5'!$H$5:$R$5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'5'!$H$6:$R$6</c:f>
              <c:numCache>
                <c:formatCode>#,##0</c:formatCode>
                <c:ptCount val="11"/>
                <c:pt idx="0">
                  <c:v>14227</c:v>
                </c:pt>
                <c:pt idx="1">
                  <c:v>24901</c:v>
                </c:pt>
                <c:pt idx="2">
                  <c:v>30815</c:v>
                </c:pt>
                <c:pt idx="3">
                  <c:v>62715</c:v>
                </c:pt>
                <c:pt idx="4">
                  <c:v>145934</c:v>
                </c:pt>
                <c:pt idx="5" formatCode="General">
                  <c:v>200227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679640"/>
        <c:axId val="501676688"/>
      </c:barChart>
      <c:lineChart>
        <c:grouping val="standard"/>
        <c:varyColors val="0"/>
        <c:ser>
          <c:idx val="1"/>
          <c:order val="1"/>
          <c:tx>
            <c:strRef>
              <c:f>'5'!$G$7</c:f>
              <c:strCache>
                <c:ptCount val="1"/>
                <c:pt idx="0">
                  <c:v>KF24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'5'!#REF!</c:f>
            </c:multiLvlStrRef>
          </c:cat>
          <c:val>
            <c:numRef>
              <c:f>'5'!$H$7:$R$7</c:f>
              <c:numCache>
                <c:formatCode>#,##0</c:formatCode>
                <c:ptCount val="11"/>
                <c:pt idx="3">
                  <c:v>62715</c:v>
                </c:pt>
                <c:pt idx="4">
                  <c:v>66868</c:v>
                </c:pt>
                <c:pt idx="5">
                  <c:v>79029</c:v>
                </c:pt>
                <c:pt idx="6">
                  <c:v>93138</c:v>
                </c:pt>
                <c:pt idx="7">
                  <c:v>105161</c:v>
                </c:pt>
                <c:pt idx="8">
                  <c:v>117760</c:v>
                </c:pt>
                <c:pt idx="9">
                  <c:v>134654</c:v>
                </c:pt>
                <c:pt idx="10">
                  <c:v>152958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ser>
          <c:idx val="2"/>
          <c:order val="2"/>
          <c:tx>
            <c:strRef>
              <c:f>'5'!$G$8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'5'!#REF!</c:f>
            </c:multiLvlStrRef>
          </c:cat>
          <c:val>
            <c:numRef>
              <c:f>'5'!$H$8:$R$8</c:f>
              <c:numCache>
                <c:formatCode>#,##0</c:formatCode>
                <c:ptCount val="11"/>
                <c:pt idx="4">
                  <c:v>145934</c:v>
                </c:pt>
                <c:pt idx="5" formatCode="General">
                  <c:v>200562</c:v>
                </c:pt>
                <c:pt idx="6">
                  <c:v>198398</c:v>
                </c:pt>
                <c:pt idx="7">
                  <c:v>202948</c:v>
                </c:pt>
                <c:pt idx="8">
                  <c:v>199510</c:v>
                </c:pt>
                <c:pt idx="9">
                  <c:v>205300</c:v>
                </c:pt>
                <c:pt idx="10">
                  <c:v>219000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832928205874"/>
          <c:y val="4.6907446428351388E-2"/>
          <c:w val="0.82024833966994226"/>
          <c:h val="0.66744593545525122"/>
        </c:manualLayout>
      </c:layout>
      <c:lineChart>
        <c:grouping val="standard"/>
        <c:varyColors val="0"/>
        <c:ser>
          <c:idx val="0"/>
          <c:order val="0"/>
          <c:tx>
            <c:strRef>
              <c:f>'6'!$I$33</c:f>
              <c:strCache>
                <c:ptCount val="1"/>
                <c:pt idx="0">
                  <c:v>Egetforbrug KF26</c:v>
                </c:pt>
              </c:strCache>
            </c:strRef>
          </c:tx>
          <c:spPr>
            <a:ln w="28575" cap="rnd">
              <a:solidFill>
                <a:srgbClr val="0C2D83"/>
              </a:solidFill>
              <a:round/>
            </a:ln>
            <a:effectLst/>
          </c:spPr>
          <c:marker>
            <c:symbol val="none"/>
          </c:marker>
          <c:cat>
            <c:numRef>
              <c:f>'6'!$K$32:$AJ$32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'6'!$K$33:$AJ$33</c:f>
              <c:numCache>
                <c:formatCode>#,##0.0</c:formatCode>
                <c:ptCount val="26"/>
                <c:pt idx="0">
                  <c:v>0.530542363291577</c:v>
                </c:pt>
                <c:pt idx="1">
                  <c:v>0.50749917363837704</c:v>
                </c:pt>
                <c:pt idx="2">
                  <c:v>0.41604495973711397</c:v>
                </c:pt>
                <c:pt idx="3">
                  <c:v>0.427838536482058</c:v>
                </c:pt>
                <c:pt idx="4">
                  <c:v>0.41398672829996003</c:v>
                </c:pt>
                <c:pt idx="5">
                  <c:v>0.40436358037935199</c:v>
                </c:pt>
                <c:pt idx="6">
                  <c:v>0.39070162046281598</c:v>
                </c:pt>
                <c:pt idx="7">
                  <c:v>0.380051875664629</c:v>
                </c:pt>
                <c:pt idx="8">
                  <c:v>0.37509505413878202</c:v>
                </c:pt>
                <c:pt idx="9">
                  <c:v>0.387967434855156</c:v>
                </c:pt>
                <c:pt idx="10">
                  <c:v>0.38201223141270502</c:v>
                </c:pt>
                <c:pt idx="11">
                  <c:v>0.37555002234066898</c:v>
                </c:pt>
                <c:pt idx="12">
                  <c:v>0.36179512608954001</c:v>
                </c:pt>
                <c:pt idx="13">
                  <c:v>0.36532297584211099</c:v>
                </c:pt>
                <c:pt idx="14">
                  <c:v>0.360280560996807</c:v>
                </c:pt>
                <c:pt idx="15">
                  <c:v>0.35763675552385099</c:v>
                </c:pt>
                <c:pt idx="16">
                  <c:v>0.35363147128566302</c:v>
                </c:pt>
                <c:pt idx="17">
                  <c:v>0.167758739632308</c:v>
                </c:pt>
                <c:pt idx="18">
                  <c:v>8.5455547123784004E-2</c:v>
                </c:pt>
                <c:pt idx="19">
                  <c:v>8.1603491546229298E-2</c:v>
                </c:pt>
                <c:pt idx="20">
                  <c:v>7.8530543217902704E-2</c:v>
                </c:pt>
                <c:pt idx="21">
                  <c:v>7.5087644149688104E-2</c:v>
                </c:pt>
                <c:pt idx="22">
                  <c:v>7.6438454966696696E-3</c:v>
                </c:pt>
                <c:pt idx="23">
                  <c:v>1.5743264208946299E-3</c:v>
                </c:pt>
                <c:pt idx="24">
                  <c:v>1.14443114515149E-3</c:v>
                </c:pt>
                <c:pt idx="25">
                  <c:v>4.0910819910105898E-4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C-4ABC-94AB-FB4569741767}"/>
            </c:ext>
          </c:extLst>
        </c:ser>
        <c:ser>
          <c:idx val="1"/>
          <c:order val="1"/>
          <c:tx>
            <c:strRef>
              <c:f>'6'!$I$34</c:f>
              <c:strCache>
                <c:ptCount val="1"/>
                <c:pt idx="0">
                  <c:v>Flaring 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'6'!$K$32:$AJ$32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'6'!$K$34:$AJ$34</c:f>
              <c:numCache>
                <c:formatCode>#,##0.0</c:formatCode>
                <c:ptCount val="26"/>
                <c:pt idx="0">
                  <c:v>2.67794128831229E-2</c:v>
                </c:pt>
                <c:pt idx="1">
                  <c:v>2.5118318429686801E-2</c:v>
                </c:pt>
                <c:pt idx="2">
                  <c:v>2.3820983851204201E-2</c:v>
                </c:pt>
                <c:pt idx="3">
                  <c:v>2.5866970612114799E-2</c:v>
                </c:pt>
                <c:pt idx="4">
                  <c:v>2.3682801917304801E-2</c:v>
                </c:pt>
                <c:pt idx="5">
                  <c:v>2.32861264626247E-2</c:v>
                </c:pt>
                <c:pt idx="6">
                  <c:v>2.1117917148971699E-2</c:v>
                </c:pt>
                <c:pt idx="7">
                  <c:v>1.9638908763673201E-2</c:v>
                </c:pt>
                <c:pt idx="8">
                  <c:v>1.8652721960809599E-2</c:v>
                </c:pt>
                <c:pt idx="9">
                  <c:v>1.8857676310918399E-2</c:v>
                </c:pt>
                <c:pt idx="10">
                  <c:v>1.8883804106014701E-2</c:v>
                </c:pt>
                <c:pt idx="11">
                  <c:v>1.9015502737290298E-2</c:v>
                </c:pt>
                <c:pt idx="12">
                  <c:v>1.8798702347189299E-2</c:v>
                </c:pt>
                <c:pt idx="13">
                  <c:v>1.86910914717817E-2</c:v>
                </c:pt>
                <c:pt idx="14">
                  <c:v>1.8570660091020201E-2</c:v>
                </c:pt>
                <c:pt idx="15">
                  <c:v>1.8649957561055398E-2</c:v>
                </c:pt>
                <c:pt idx="16">
                  <c:v>1.8752856590854398E-2</c:v>
                </c:pt>
                <c:pt idx="17">
                  <c:v>9.4434246527744705E-3</c:v>
                </c:pt>
                <c:pt idx="18">
                  <c:v>4.4045223286299697E-3</c:v>
                </c:pt>
                <c:pt idx="19">
                  <c:v>4.3517267727045004E-3</c:v>
                </c:pt>
                <c:pt idx="20">
                  <c:v>3.5641114602045099E-3</c:v>
                </c:pt>
                <c:pt idx="21">
                  <c:v>2.9356780606818599E-3</c:v>
                </c:pt>
                <c:pt idx="22">
                  <c:v>1.2056562576673599E-3</c:v>
                </c:pt>
                <c:pt idx="23">
                  <c:v>2.8788300209770299E-4</c:v>
                </c:pt>
                <c:pt idx="24">
                  <c:v>2.8788300209770299E-4</c:v>
                </c:pt>
                <c:pt idx="25">
                  <c:v>2.2597920209770301E-4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C-4ABC-94AB-FB4569741767}"/>
            </c:ext>
          </c:extLst>
        </c:ser>
        <c:ser>
          <c:idx val="2"/>
          <c:order val="2"/>
          <c:tx>
            <c:strRef>
              <c:f>'6'!$I$35</c:f>
              <c:strCache>
                <c:ptCount val="1"/>
                <c:pt idx="0">
                  <c:v>Egetforbrug KF25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'6'!$K$32:$AJ$32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'6'!$K$35:$AJ$35</c:f>
              <c:numCache>
                <c:formatCode>#,##0.0</c:formatCode>
                <c:ptCount val="26"/>
                <c:pt idx="0">
                  <c:v>0.52129599264317272</c:v>
                </c:pt>
                <c:pt idx="1">
                  <c:v>0.47970919805414064</c:v>
                </c:pt>
                <c:pt idx="2">
                  <c:v>0.47358059335585007</c:v>
                </c:pt>
                <c:pt idx="3">
                  <c:v>0.46948089698891021</c:v>
                </c:pt>
                <c:pt idx="4">
                  <c:v>0.42207695966571779</c:v>
                </c:pt>
                <c:pt idx="5">
                  <c:v>0.40324767110052956</c:v>
                </c:pt>
                <c:pt idx="6">
                  <c:v>0.38812510462124561</c:v>
                </c:pt>
                <c:pt idx="7">
                  <c:v>0.39606963159481728</c:v>
                </c:pt>
                <c:pt idx="8">
                  <c:v>0.38474982590593237</c:v>
                </c:pt>
                <c:pt idx="9">
                  <c:v>0.39747408845643784</c:v>
                </c:pt>
                <c:pt idx="10">
                  <c:v>0.39431806435977435</c:v>
                </c:pt>
                <c:pt idx="11">
                  <c:v>0.39483199067962327</c:v>
                </c:pt>
                <c:pt idx="12">
                  <c:v>0.39228402407810375</c:v>
                </c:pt>
                <c:pt idx="13">
                  <c:v>0.38948330413561377</c:v>
                </c:pt>
                <c:pt idx="14">
                  <c:v>0.3854325166908194</c:v>
                </c:pt>
                <c:pt idx="15">
                  <c:v>0.38105844528418215</c:v>
                </c:pt>
                <c:pt idx="16">
                  <c:v>0.3767665894215092</c:v>
                </c:pt>
                <c:pt idx="17">
                  <c:v>0.17774749326269118</c:v>
                </c:pt>
                <c:pt idx="18">
                  <c:v>9.015048888510363E-2</c:v>
                </c:pt>
                <c:pt idx="19">
                  <c:v>8.5308842084521747E-2</c:v>
                </c:pt>
                <c:pt idx="20">
                  <c:v>8.1632949973409974E-2</c:v>
                </c:pt>
                <c:pt idx="21">
                  <c:v>7.5437195151092998E-2</c:v>
                </c:pt>
                <c:pt idx="22">
                  <c:v>5.2242930505370802E-3</c:v>
                </c:pt>
                <c:pt idx="23">
                  <c:v>1.2303844304602423E-3</c:v>
                </c:pt>
                <c:pt idx="24">
                  <c:v>4.9215377218409678E-4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C-4ABC-94AB-FB4569741767}"/>
            </c:ext>
          </c:extLst>
        </c:ser>
        <c:ser>
          <c:idx val="3"/>
          <c:order val="3"/>
          <c:tx>
            <c:strRef>
              <c:f>'6'!$I$36</c:f>
              <c:strCache>
                <c:ptCount val="1"/>
                <c:pt idx="0">
                  <c:v>Flaring KF25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'6'!$K$32:$AJ$32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'6'!$K$36:$AJ$36</c:f>
              <c:numCache>
                <c:formatCode>#,##0.0</c:formatCode>
                <c:ptCount val="26"/>
                <c:pt idx="0">
                  <c:v>2.6480779190001916E-2</c:v>
                </c:pt>
                <c:pt idx="1">
                  <c:v>2.5367432049387031E-2</c:v>
                </c:pt>
                <c:pt idx="2">
                  <c:v>2.5827137777456485E-2</c:v>
                </c:pt>
                <c:pt idx="3">
                  <c:v>2.8104107149779647E-2</c:v>
                </c:pt>
                <c:pt idx="4">
                  <c:v>2.2969656110371953E-2</c:v>
                </c:pt>
                <c:pt idx="5">
                  <c:v>2.04346334217499E-2</c:v>
                </c:pt>
                <c:pt idx="6">
                  <c:v>1.8484680720968091E-2</c:v>
                </c:pt>
                <c:pt idx="7">
                  <c:v>1.8979941012070053E-2</c:v>
                </c:pt>
                <c:pt idx="8">
                  <c:v>1.8453987872768283E-2</c:v>
                </c:pt>
                <c:pt idx="9">
                  <c:v>1.7959551498168348E-2</c:v>
                </c:pt>
                <c:pt idx="10">
                  <c:v>1.8047197787776748E-2</c:v>
                </c:pt>
                <c:pt idx="11">
                  <c:v>1.8111753708047063E-2</c:v>
                </c:pt>
                <c:pt idx="12">
                  <c:v>1.7940969618028536E-2</c:v>
                </c:pt>
                <c:pt idx="13">
                  <c:v>1.7995128850190851E-2</c:v>
                </c:pt>
                <c:pt idx="14">
                  <c:v>1.7900657692444026E-2</c:v>
                </c:pt>
                <c:pt idx="15">
                  <c:v>1.7799126268570647E-2</c:v>
                </c:pt>
                <c:pt idx="16">
                  <c:v>1.7906365225671194E-2</c:v>
                </c:pt>
                <c:pt idx="17">
                  <c:v>1.1464588215387126E-2</c:v>
                </c:pt>
                <c:pt idx="18">
                  <c:v>3.8340941583173615E-3</c:v>
                </c:pt>
                <c:pt idx="19">
                  <c:v>3.8340941583173615E-3</c:v>
                </c:pt>
                <c:pt idx="20">
                  <c:v>2.9074879083173617E-3</c:v>
                </c:pt>
                <c:pt idx="21">
                  <c:v>2.9074879083173617E-3</c:v>
                </c:pt>
                <c:pt idx="22">
                  <c:v>1.1774661053028615E-3</c:v>
                </c:pt>
                <c:pt idx="23">
                  <c:v>2.5581883760286152E-4</c:v>
                </c:pt>
                <c:pt idx="24">
                  <c:v>2.5581883760286152E-4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DC-4ABC-94AB-FB456974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0555555555555555E-2"/>
          <c:y val="8.779963294617292E-2"/>
          <c:w val="0.93888888888888888"/>
          <c:h val="0.79094586023154556"/>
        </c:manualLayout>
      </c:layout>
      <c:lineChart>
        <c:grouping val="standard"/>
        <c:varyColors val="0"/>
        <c:ser>
          <c:idx val="0"/>
          <c:order val="0"/>
          <c:tx>
            <c:strRef>
              <c:f>'6'!$I$6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'6'!$K$5:$AJ$5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'6'!$K$6:$AJ$6</c:f>
              <c:numCache>
                <c:formatCode>#,##0.0</c:formatCode>
                <c:ptCount val="26"/>
                <c:pt idx="0">
                  <c:v>5.0102185012143101</c:v>
                </c:pt>
                <c:pt idx="1">
                  <c:v>5.14126386104601</c:v>
                </c:pt>
                <c:pt idx="2">
                  <c:v>4.2990473652865804</c:v>
                </c:pt>
                <c:pt idx="3">
                  <c:v>5.6433403237609401</c:v>
                </c:pt>
                <c:pt idx="4">
                  <c:v>5.48953290203879</c:v>
                </c:pt>
                <c:pt idx="5">
                  <c:v>6.6439350954435401</c:v>
                </c:pt>
                <c:pt idx="6">
                  <c:v>6.4744335870776704</c:v>
                </c:pt>
                <c:pt idx="7">
                  <c:v>5.9821571025106302</c:v>
                </c:pt>
                <c:pt idx="8">
                  <c:v>5.4327826536925601</c:v>
                </c:pt>
                <c:pt idx="9">
                  <c:v>4.79735079579235</c:v>
                </c:pt>
                <c:pt idx="10">
                  <c:v>4.3036238951814196</c:v>
                </c:pt>
                <c:pt idx="11">
                  <c:v>3.92777889983928</c:v>
                </c:pt>
                <c:pt idx="12">
                  <c:v>3.6375225879297801</c:v>
                </c:pt>
                <c:pt idx="13">
                  <c:v>3.3625981547214501</c:v>
                </c:pt>
                <c:pt idx="14">
                  <c:v>3.0828289769930199</c:v>
                </c:pt>
                <c:pt idx="15">
                  <c:v>2.86886003848812</c:v>
                </c:pt>
                <c:pt idx="16">
                  <c:v>2.7028518525705199</c:v>
                </c:pt>
                <c:pt idx="17">
                  <c:v>1.91205533788471</c:v>
                </c:pt>
                <c:pt idx="18">
                  <c:v>0.89251128126383195</c:v>
                </c:pt>
                <c:pt idx="19">
                  <c:v>0.728021702730003</c:v>
                </c:pt>
                <c:pt idx="20">
                  <c:v>0.62414885202093595</c:v>
                </c:pt>
                <c:pt idx="21">
                  <c:v>0.52152450081839197</c:v>
                </c:pt>
                <c:pt idx="22">
                  <c:v>0.33196047227720299</c:v>
                </c:pt>
                <c:pt idx="23">
                  <c:v>4.0910819910105901E-2</c:v>
                </c:pt>
                <c:pt idx="24">
                  <c:v>3.4092349925088201E-2</c:v>
                </c:pt>
                <c:pt idx="25">
                  <c:v>1.3636939970035299E-2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D-4AE1-BD6E-BF940D5DDC54}"/>
            </c:ext>
          </c:extLst>
        </c:ser>
        <c:ser>
          <c:idx val="1"/>
          <c:order val="1"/>
          <c:tx>
            <c:strRef>
              <c:f>'6'!$I$7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'6'!$K$5:$AJ$5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'6'!$K$7:$AJ$7</c:f>
              <c:numCache>
                <c:formatCode>0.0</c:formatCode>
                <c:ptCount val="26"/>
                <c:pt idx="0">
                  <c:v>5.6428143528822901</c:v>
                </c:pt>
                <c:pt idx="1">
                  <c:v>5.0145881447165266</c:v>
                </c:pt>
                <c:pt idx="2">
                  <c:v>4.4978715011701969</c:v>
                </c:pt>
                <c:pt idx="3">
                  <c:v>5.8306757308857433</c:v>
                </c:pt>
                <c:pt idx="4">
                  <c:v>5.5453772158996983</c:v>
                </c:pt>
                <c:pt idx="5">
                  <c:v>6.2671817756407133</c:v>
                </c:pt>
                <c:pt idx="6">
                  <c:v>5.7142526219203056</c:v>
                </c:pt>
                <c:pt idx="7">
                  <c:v>5.7735394562602291</c:v>
                </c:pt>
                <c:pt idx="8">
                  <c:v>5.1809941276888303</c:v>
                </c:pt>
                <c:pt idx="9">
                  <c:v>4.5991766352318795</c:v>
                </c:pt>
                <c:pt idx="10">
                  <c:v>4.2000293349537774</c:v>
                </c:pt>
                <c:pt idx="11">
                  <c:v>3.857319109104242</c:v>
                </c:pt>
                <c:pt idx="12">
                  <c:v>3.6865924431628878</c:v>
                </c:pt>
                <c:pt idx="13">
                  <c:v>3.4176674143127821</c:v>
                </c:pt>
                <c:pt idx="14">
                  <c:v>3.1843276487950076</c:v>
                </c:pt>
                <c:pt idx="15">
                  <c:v>2.9765012303060727</c:v>
                </c:pt>
                <c:pt idx="16">
                  <c:v>2.7798827661722525</c:v>
                </c:pt>
                <c:pt idx="17">
                  <c:v>1.9514926586820576</c:v>
                </c:pt>
                <c:pt idx="18">
                  <c:v>0.89228253484285935</c:v>
                </c:pt>
                <c:pt idx="19">
                  <c:v>0.70971459169587625</c:v>
                </c:pt>
                <c:pt idx="20">
                  <c:v>0.59510189180031481</c:v>
                </c:pt>
                <c:pt idx="21">
                  <c:v>0.52494591258771306</c:v>
                </c:pt>
                <c:pt idx="22">
                  <c:v>0.26938051188111239</c:v>
                </c:pt>
                <c:pt idx="23">
                  <c:v>4.5871301418402011E-2</c:v>
                </c:pt>
                <c:pt idx="24">
                  <c:v>2.7589371404460928E-2</c:v>
                </c:pt>
                <c:pt idx="25">
                  <c:v>1.52051263773865E-2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AE1-BD6E-BF940D5D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0555555555555555E-2"/>
          <c:y val="8.779963294617292E-2"/>
          <c:w val="0.93888888888888888"/>
          <c:h val="0.79094586023154556"/>
        </c:manualLayout>
      </c:layout>
      <c:lineChart>
        <c:grouping val="standard"/>
        <c:varyColors val="0"/>
        <c:ser>
          <c:idx val="0"/>
          <c:order val="0"/>
          <c:tx>
            <c:strRef>
              <c:f>'6'!$I$20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'6'!$K$19:$AJ$19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'6'!$K$20:$AJ$20</c:f>
              <c:numCache>
                <c:formatCode>#,##0.0</c:formatCode>
                <c:ptCount val="26"/>
                <c:pt idx="0">
                  <c:v>3.0379987458030899</c:v>
                </c:pt>
                <c:pt idx="1">
                  <c:v>3.12947397130932</c:v>
                </c:pt>
                <c:pt idx="2">
                  <c:v>3.0930065272326601</c:v>
                </c:pt>
                <c:pt idx="3">
                  <c:v>3.6389112147779699</c:v>
                </c:pt>
                <c:pt idx="4">
                  <c:v>3.3827594154905101</c:v>
                </c:pt>
                <c:pt idx="5">
                  <c:v>3.4053949660595602</c:v>
                </c:pt>
                <c:pt idx="6">
                  <c:v>3.5799413721219402</c:v>
                </c:pt>
                <c:pt idx="7">
                  <c:v>3.1818254245808899</c:v>
                </c:pt>
                <c:pt idx="8">
                  <c:v>2.82738730929323</c:v>
                </c:pt>
                <c:pt idx="9">
                  <c:v>2.3232568979096699</c:v>
                </c:pt>
                <c:pt idx="10">
                  <c:v>1.91387748629323</c:v>
                </c:pt>
                <c:pt idx="11">
                  <c:v>1.63314899004894</c:v>
                </c:pt>
                <c:pt idx="12">
                  <c:v>1.4468999235284801</c:v>
                </c:pt>
                <c:pt idx="13">
                  <c:v>1.31513968451707</c:v>
                </c:pt>
                <c:pt idx="14">
                  <c:v>1.1974189648945599</c:v>
                </c:pt>
                <c:pt idx="15">
                  <c:v>1.0930497994819</c:v>
                </c:pt>
                <c:pt idx="16">
                  <c:v>1.12724120380014</c:v>
                </c:pt>
                <c:pt idx="17">
                  <c:v>0.95330071211026801</c:v>
                </c:pt>
                <c:pt idx="18">
                  <c:v>0.47477409866921</c:v>
                </c:pt>
                <c:pt idx="19">
                  <c:v>0.44787960883148697</c:v>
                </c:pt>
                <c:pt idx="20">
                  <c:v>0.46789418879189798</c:v>
                </c:pt>
                <c:pt idx="21">
                  <c:v>0.40185085144590399</c:v>
                </c:pt>
                <c:pt idx="22">
                  <c:v>7.8565833748944103E-2</c:v>
                </c:pt>
                <c:pt idx="23">
                  <c:v>1.03274352259362E-2</c:v>
                </c:pt>
                <c:pt idx="24">
                  <c:v>3.6208526011560702E-3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F-4E5A-9A75-318BBC99BB56}"/>
            </c:ext>
          </c:extLst>
        </c:ser>
        <c:ser>
          <c:idx val="1"/>
          <c:order val="1"/>
          <c:tx>
            <c:strRef>
              <c:f>'6'!$I$21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'6'!$K$19:$AJ$19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'6'!$K$21:$AJ$21</c:f>
              <c:numCache>
                <c:formatCode>0.0</c:formatCode>
                <c:ptCount val="26"/>
                <c:pt idx="0">
                  <c:v>3.3342178406224789</c:v>
                </c:pt>
                <c:pt idx="1">
                  <c:v>3.1488596322491285</c:v>
                </c:pt>
                <c:pt idx="2">
                  <c:v>2.7108321512663416</c:v>
                </c:pt>
                <c:pt idx="3">
                  <c:v>3.1948416528738335</c:v>
                </c:pt>
                <c:pt idx="4">
                  <c:v>2.8365073730626564</c:v>
                </c:pt>
                <c:pt idx="5">
                  <c:v>2.8844173837018499</c:v>
                </c:pt>
                <c:pt idx="6">
                  <c:v>2.8837339160558924</c:v>
                </c:pt>
                <c:pt idx="7">
                  <c:v>2.6124228969366898</c:v>
                </c:pt>
                <c:pt idx="8">
                  <c:v>2.2641867283603436</c:v>
                </c:pt>
                <c:pt idx="9">
                  <c:v>1.8913678007764156</c:v>
                </c:pt>
                <c:pt idx="10">
                  <c:v>1.6886263813580982</c:v>
                </c:pt>
                <c:pt idx="11">
                  <c:v>1.4549565196619183</c:v>
                </c:pt>
                <c:pt idx="12">
                  <c:v>1.338115066837563</c:v>
                </c:pt>
                <c:pt idx="13">
                  <c:v>1.2213357877309627</c:v>
                </c:pt>
                <c:pt idx="14">
                  <c:v>1.1185003114810053</c:v>
                </c:pt>
                <c:pt idx="15">
                  <c:v>1.0268926082814092</c:v>
                </c:pt>
                <c:pt idx="16">
                  <c:v>1.0711209065199976</c:v>
                </c:pt>
                <c:pt idx="17">
                  <c:v>0.94237891799851914</c:v>
                </c:pt>
                <c:pt idx="18">
                  <c:v>0.51294459557404792</c:v>
                </c:pt>
                <c:pt idx="19">
                  <c:v>0.50657494416385496</c:v>
                </c:pt>
                <c:pt idx="20">
                  <c:v>0.481697991092291</c:v>
                </c:pt>
                <c:pt idx="21">
                  <c:v>0.39789212953491149</c:v>
                </c:pt>
                <c:pt idx="22">
                  <c:v>7.8261515976102425E-2</c:v>
                </c:pt>
                <c:pt idx="23">
                  <c:v>1.347152318041029E-2</c:v>
                </c:pt>
                <c:pt idx="24">
                  <c:v>6.9422846726713804E-3</c:v>
                </c:pt>
                <c:pt idx="25">
                  <c:v>2.5565239332196199E-3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F-4E5A-9A75-318BBC99B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lineChart>
        <c:grouping val="standard"/>
        <c:varyColors val="0"/>
        <c:ser>
          <c:idx val="0"/>
          <c:order val="0"/>
          <c:tx>
            <c:strRef>
              <c:f>'7'!$G$6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'7'!$H$6:$AG$6</c:f>
              <c:numCache>
                <c:formatCode>#,##0</c:formatCode>
                <c:ptCount val="26"/>
                <c:pt idx="0">
                  <c:v>3002</c:v>
                </c:pt>
                <c:pt idx="1">
                  <c:v>3127</c:v>
                </c:pt>
                <c:pt idx="2">
                  <c:v>3252</c:v>
                </c:pt>
                <c:pt idx="3">
                  <c:v>3377</c:v>
                </c:pt>
                <c:pt idx="4">
                  <c:v>3480</c:v>
                </c:pt>
                <c:pt idx="5">
                  <c:v>3582</c:v>
                </c:pt>
                <c:pt idx="6">
                  <c:v>3678</c:v>
                </c:pt>
                <c:pt idx="7">
                  <c:v>3742</c:v>
                </c:pt>
                <c:pt idx="8">
                  <c:v>3869</c:v>
                </c:pt>
                <c:pt idx="9">
                  <c:v>3930</c:v>
                </c:pt>
                <c:pt idx="10">
                  <c:v>3990</c:v>
                </c:pt>
                <c:pt idx="11">
                  <c:v>4050</c:v>
                </c:pt>
                <c:pt idx="12">
                  <c:v>4110</c:v>
                </c:pt>
                <c:pt idx="13">
                  <c:v>4171</c:v>
                </c:pt>
                <c:pt idx="14">
                  <c:v>4231</c:v>
                </c:pt>
                <c:pt idx="15">
                  <c:v>4291</c:v>
                </c:pt>
                <c:pt idx="16">
                  <c:v>4351</c:v>
                </c:pt>
                <c:pt idx="17">
                  <c:v>4412</c:v>
                </c:pt>
                <c:pt idx="18">
                  <c:v>4472</c:v>
                </c:pt>
                <c:pt idx="19">
                  <c:v>4532</c:v>
                </c:pt>
                <c:pt idx="20">
                  <c:v>4593</c:v>
                </c:pt>
                <c:pt idx="21">
                  <c:v>4653</c:v>
                </c:pt>
                <c:pt idx="22">
                  <c:v>4713</c:v>
                </c:pt>
                <c:pt idx="23">
                  <c:v>4773</c:v>
                </c:pt>
                <c:pt idx="24">
                  <c:v>4834</c:v>
                </c:pt>
                <c:pt idx="25">
                  <c:v>4894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'7'!$G$7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'7'!$H$7:$AG$7</c:f>
              <c:numCache>
                <c:formatCode>#,##0</c:formatCode>
                <c:ptCount val="26"/>
                <c:pt idx="3">
                  <c:v>3113.8499750000001</c:v>
                </c:pt>
                <c:pt idx="4">
                  <c:v>3200.8593115000003</c:v>
                </c:pt>
                <c:pt idx="5">
                  <c:v>3287.8686480000001</c:v>
                </c:pt>
                <c:pt idx="6">
                  <c:v>3393.0838210000002</c:v>
                </c:pt>
                <c:pt idx="7">
                  <c:v>3498.2989940000002</c:v>
                </c:pt>
                <c:pt idx="8">
                  <c:v>3596.1213916000002</c:v>
                </c:pt>
                <c:pt idx="9">
                  <c:v>3693.9437892000001</c:v>
                </c:pt>
                <c:pt idx="10">
                  <c:v>3791.7661868</c:v>
                </c:pt>
                <c:pt idx="11">
                  <c:v>3889.5885843999999</c:v>
                </c:pt>
                <c:pt idx="12">
                  <c:v>3987.4109819999999</c:v>
                </c:pt>
                <c:pt idx="13">
                  <c:v>3972.7564532813999</c:v>
                </c:pt>
                <c:pt idx="14">
                  <c:v>4033.0865421085332</c:v>
                </c:pt>
                <c:pt idx="15">
                  <c:v>4093.4166309356665</c:v>
                </c:pt>
                <c:pt idx="16">
                  <c:v>4153.7467197628002</c:v>
                </c:pt>
                <c:pt idx="17">
                  <c:v>4214.0768085899335</c:v>
                </c:pt>
                <c:pt idx="18">
                  <c:v>4274.4068974170668</c:v>
                </c:pt>
                <c:pt idx="19">
                  <c:v>4334.7369862442001</c:v>
                </c:pt>
                <c:pt idx="20">
                  <c:v>4395.0670750713334</c:v>
                </c:pt>
                <c:pt idx="21">
                  <c:v>4455.3971638984667</c:v>
                </c:pt>
                <c:pt idx="22">
                  <c:v>4515.7272527256</c:v>
                </c:pt>
                <c:pt idx="23">
                  <c:v>4576.0573415527333</c:v>
                </c:pt>
                <c:pt idx="24">
                  <c:v>4636.3874303798666</c:v>
                </c:pt>
                <c:pt idx="25">
                  <c:v>4696.7175192069999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lineChart>
        <c:grouping val="standard"/>
        <c:varyColors val="0"/>
        <c:ser>
          <c:idx val="0"/>
          <c:order val="0"/>
          <c:tx>
            <c:strRef>
              <c:f>'7'!$G$20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'7'!$H$20:$AG$20</c:f>
              <c:numCache>
                <c:formatCode>General</c:formatCode>
                <c:ptCount val="26"/>
                <c:pt idx="0" formatCode="0">
                  <c:v>9</c:v>
                </c:pt>
                <c:pt idx="1">
                  <c:v>16</c:v>
                </c:pt>
                <c:pt idx="2">
                  <c:v>23</c:v>
                </c:pt>
                <c:pt idx="3" formatCode="0">
                  <c:v>30</c:v>
                </c:pt>
                <c:pt idx="4">
                  <c:v>48</c:v>
                </c:pt>
                <c:pt idx="5" formatCode="0">
                  <c:v>66</c:v>
                </c:pt>
                <c:pt idx="6">
                  <c:v>77</c:v>
                </c:pt>
                <c:pt idx="7">
                  <c:v>88</c:v>
                </c:pt>
                <c:pt idx="8" formatCode="0">
                  <c:v>99</c:v>
                </c:pt>
                <c:pt idx="9">
                  <c:v>113</c:v>
                </c:pt>
                <c:pt idx="10">
                  <c:v>128</c:v>
                </c:pt>
                <c:pt idx="11">
                  <c:v>142</c:v>
                </c:pt>
                <c:pt idx="12">
                  <c:v>157</c:v>
                </c:pt>
                <c:pt idx="13">
                  <c:v>171</c:v>
                </c:pt>
                <c:pt idx="14">
                  <c:v>186</c:v>
                </c:pt>
                <c:pt idx="15">
                  <c:v>200</c:v>
                </c:pt>
                <c:pt idx="16">
                  <c:v>215</c:v>
                </c:pt>
                <c:pt idx="17">
                  <c:v>229</c:v>
                </c:pt>
                <c:pt idx="18">
                  <c:v>243</c:v>
                </c:pt>
                <c:pt idx="19">
                  <c:v>258</c:v>
                </c:pt>
                <c:pt idx="20">
                  <c:v>272</c:v>
                </c:pt>
                <c:pt idx="21">
                  <c:v>287</c:v>
                </c:pt>
                <c:pt idx="22">
                  <c:v>301</c:v>
                </c:pt>
                <c:pt idx="23">
                  <c:v>316</c:v>
                </c:pt>
                <c:pt idx="24">
                  <c:v>330</c:v>
                </c:pt>
                <c:pt idx="25" formatCode="0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'7'!$G$21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'7'!$H$21:$AG$21</c:f>
              <c:numCache>
                <c:formatCode>General</c:formatCode>
                <c:ptCount val="26"/>
                <c:pt idx="3" formatCode="#,##0">
                  <c:v>10.692</c:v>
                </c:pt>
                <c:pt idx="4" formatCode="#,##0">
                  <c:v>22.032499999999999</c:v>
                </c:pt>
                <c:pt idx="5" formatCode="#,##0">
                  <c:v>33.372999999999998</c:v>
                </c:pt>
                <c:pt idx="6" formatCode="#,##0">
                  <c:v>54.878</c:v>
                </c:pt>
                <c:pt idx="7" formatCode="#,##0">
                  <c:v>76.382999999999996</c:v>
                </c:pt>
                <c:pt idx="8" formatCode="#,##0">
                  <c:v>84.31</c:v>
                </c:pt>
                <c:pt idx="9" formatCode="#,##0">
                  <c:v>92.236999999999995</c:v>
                </c:pt>
                <c:pt idx="10" formatCode="#,##0">
                  <c:v>100.164</c:v>
                </c:pt>
                <c:pt idx="11" formatCode="#,##0">
                  <c:v>108.09100000000001</c:v>
                </c:pt>
                <c:pt idx="12" formatCode="#,##0">
                  <c:v>116.018</c:v>
                </c:pt>
                <c:pt idx="13" formatCode="#,##0">
                  <c:v>147.36062283692573</c:v>
                </c:pt>
                <c:pt idx="14" formatCode="#,##0">
                  <c:v>178.70324567385146</c:v>
                </c:pt>
                <c:pt idx="15" formatCode="#,##0">
                  <c:v>210.04586851077721</c:v>
                </c:pt>
                <c:pt idx="16" formatCode="#,##0">
                  <c:v>241.38849134770294</c:v>
                </c:pt>
                <c:pt idx="17" formatCode="#,##0">
                  <c:v>272.73111418462867</c:v>
                </c:pt>
                <c:pt idx="18" formatCode="#,##0">
                  <c:v>304.07373702155439</c:v>
                </c:pt>
                <c:pt idx="19" formatCode="#,##0">
                  <c:v>335.41635985848012</c:v>
                </c:pt>
                <c:pt idx="20" formatCode="#,##0">
                  <c:v>366.75898269540585</c:v>
                </c:pt>
                <c:pt idx="21" formatCode="#,##0">
                  <c:v>398.10160553233163</c:v>
                </c:pt>
                <c:pt idx="22" formatCode="#,##0">
                  <c:v>429.4442283692573</c:v>
                </c:pt>
                <c:pt idx="23" formatCode="#,##0">
                  <c:v>460.78685120618309</c:v>
                </c:pt>
                <c:pt idx="24" formatCode="#,##0">
                  <c:v>492.12947404310876</c:v>
                </c:pt>
                <c:pt idx="25" formatCode="#,##0">
                  <c:v>523.47209688003454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lineChart>
        <c:grouping val="standard"/>
        <c:varyColors val="0"/>
        <c:ser>
          <c:idx val="0"/>
          <c:order val="0"/>
          <c:tx>
            <c:strRef>
              <c:f>'7'!$G$34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'7'!$H$34:$AG$34</c:f>
              <c:numCache>
                <c:formatCode>General</c:formatCode>
                <c:ptCount val="26"/>
                <c:pt idx="2" formatCode="0">
                  <c:v>1183</c:v>
                </c:pt>
                <c:pt idx="3">
                  <c:v>1272</c:v>
                </c:pt>
                <c:pt idx="4">
                  <c:v>1362</c:v>
                </c:pt>
                <c:pt idx="5" formatCode="0">
                  <c:v>1452</c:v>
                </c:pt>
                <c:pt idx="6">
                  <c:v>1589</c:v>
                </c:pt>
                <c:pt idx="7" formatCode="0">
                  <c:v>1726</c:v>
                </c:pt>
                <c:pt idx="8">
                  <c:v>1820</c:v>
                </c:pt>
                <c:pt idx="9">
                  <c:v>1913</c:v>
                </c:pt>
                <c:pt idx="10" formatCode="0">
                  <c:v>2007</c:v>
                </c:pt>
                <c:pt idx="11">
                  <c:v>2085</c:v>
                </c:pt>
                <c:pt idx="12">
                  <c:v>2164</c:v>
                </c:pt>
                <c:pt idx="13">
                  <c:v>2243</c:v>
                </c:pt>
                <c:pt idx="14">
                  <c:v>2321</c:v>
                </c:pt>
                <c:pt idx="15">
                  <c:v>2400</c:v>
                </c:pt>
                <c:pt idx="16">
                  <c:v>2478</c:v>
                </c:pt>
                <c:pt idx="17">
                  <c:v>2557</c:v>
                </c:pt>
                <c:pt idx="18">
                  <c:v>2635</c:v>
                </c:pt>
                <c:pt idx="19">
                  <c:v>2714</c:v>
                </c:pt>
                <c:pt idx="20">
                  <c:v>2792</c:v>
                </c:pt>
                <c:pt idx="21">
                  <c:v>2871</c:v>
                </c:pt>
                <c:pt idx="22">
                  <c:v>2949</c:v>
                </c:pt>
                <c:pt idx="23">
                  <c:v>3028</c:v>
                </c:pt>
                <c:pt idx="24">
                  <c:v>3106</c:v>
                </c:pt>
                <c:pt idx="25" formatCode="0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'7'!$G$35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'7'!$H$35:$AG$35</c:f>
              <c:numCache>
                <c:formatCode>General</c:formatCode>
                <c:ptCount val="26"/>
                <c:pt idx="3" formatCode="0">
                  <c:v>1347.5412065784731</c:v>
                </c:pt>
                <c:pt idx="4" formatCode="0">
                  <c:v>1449.9505220412407</c:v>
                </c:pt>
                <c:pt idx="5" formatCode="0">
                  <c:v>1552.3598375040081</c:v>
                </c:pt>
                <c:pt idx="6" formatCode="0">
                  <c:v>1677.2697782070795</c:v>
                </c:pt>
                <c:pt idx="7" formatCode="0">
                  <c:v>1802.179718910151</c:v>
                </c:pt>
                <c:pt idx="8" formatCode="0">
                  <c:v>1894.7404024704451</c:v>
                </c:pt>
                <c:pt idx="9" formatCode="0">
                  <c:v>1987.3010860307395</c:v>
                </c:pt>
                <c:pt idx="10" formatCode="0">
                  <c:v>2079.8617695910334</c:v>
                </c:pt>
                <c:pt idx="11" formatCode="0">
                  <c:v>2172.4224531513278</c:v>
                </c:pt>
                <c:pt idx="12" formatCode="0">
                  <c:v>2264.9831367116221</c:v>
                </c:pt>
                <c:pt idx="13" formatCode="0">
                  <c:v>2361.440170810728</c:v>
                </c:pt>
                <c:pt idx="14" formatCode="0">
                  <c:v>2457.8972049098343</c:v>
                </c:pt>
                <c:pt idx="15" formatCode="0">
                  <c:v>2554.3542390089401</c:v>
                </c:pt>
                <c:pt idx="16" formatCode="0">
                  <c:v>2650.811273108046</c:v>
                </c:pt>
                <c:pt idx="17" formatCode="0">
                  <c:v>2747.2683072071522</c:v>
                </c:pt>
                <c:pt idx="18" formatCode="0">
                  <c:v>2843.7253413062581</c:v>
                </c:pt>
                <c:pt idx="19" formatCode="0">
                  <c:v>2940.1823754053639</c:v>
                </c:pt>
                <c:pt idx="20" formatCode="0">
                  <c:v>3036.6394095044698</c:v>
                </c:pt>
                <c:pt idx="21" formatCode="0">
                  <c:v>3133.0964436035761</c:v>
                </c:pt>
                <c:pt idx="22" formatCode="0">
                  <c:v>3229.5534777026819</c:v>
                </c:pt>
                <c:pt idx="23" formatCode="0">
                  <c:v>3326.0105118017882</c:v>
                </c:pt>
                <c:pt idx="24" formatCode="0">
                  <c:v>3422.467545900894</c:v>
                </c:pt>
                <c:pt idx="25" formatCode="0">
                  <c:v>3518.9245799999999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lineChart>
        <c:grouping val="standard"/>
        <c:varyColors val="0"/>
        <c:ser>
          <c:idx val="0"/>
          <c:order val="0"/>
          <c:tx>
            <c:strRef>
              <c:f>'7'!$G$48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'7'!$H$48:$AG$48</c:f>
              <c:numCache>
                <c:formatCode>General</c:formatCode>
                <c:ptCount val="26"/>
                <c:pt idx="0" formatCode="0">
                  <c:v>91</c:v>
                </c:pt>
                <c:pt idx="1">
                  <c:v>94</c:v>
                </c:pt>
                <c:pt idx="2">
                  <c:v>96</c:v>
                </c:pt>
                <c:pt idx="3" formatCode="0">
                  <c:v>99</c:v>
                </c:pt>
                <c:pt idx="4">
                  <c:v>102</c:v>
                </c:pt>
                <c:pt idx="5" formatCode="0">
                  <c:v>105</c:v>
                </c:pt>
                <c:pt idx="6">
                  <c:v>107</c:v>
                </c:pt>
                <c:pt idx="7">
                  <c:v>108</c:v>
                </c:pt>
                <c:pt idx="8" formatCode="0">
                  <c:v>110</c:v>
                </c:pt>
                <c:pt idx="9">
                  <c:v>112</c:v>
                </c:pt>
                <c:pt idx="10">
                  <c:v>115</c:v>
                </c:pt>
                <c:pt idx="11">
                  <c:v>117</c:v>
                </c:pt>
                <c:pt idx="12">
                  <c:v>119</c:v>
                </c:pt>
                <c:pt idx="13">
                  <c:v>122</c:v>
                </c:pt>
                <c:pt idx="14">
                  <c:v>124</c:v>
                </c:pt>
                <c:pt idx="15">
                  <c:v>126</c:v>
                </c:pt>
                <c:pt idx="16">
                  <c:v>128</c:v>
                </c:pt>
                <c:pt idx="17">
                  <c:v>131</c:v>
                </c:pt>
                <c:pt idx="18">
                  <c:v>133</c:v>
                </c:pt>
                <c:pt idx="19">
                  <c:v>135</c:v>
                </c:pt>
                <c:pt idx="20">
                  <c:v>138</c:v>
                </c:pt>
                <c:pt idx="21">
                  <c:v>140</c:v>
                </c:pt>
                <c:pt idx="22">
                  <c:v>142</c:v>
                </c:pt>
                <c:pt idx="23">
                  <c:v>145</c:v>
                </c:pt>
                <c:pt idx="24">
                  <c:v>147</c:v>
                </c:pt>
                <c:pt idx="25" formatCode="0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'7'!$G$49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'7'!$H$5:$AG$5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'7'!$H$49:$AG$49</c:f>
              <c:numCache>
                <c:formatCode>General</c:formatCode>
                <c:ptCount val="26"/>
                <c:pt idx="3" formatCode="0">
                  <c:v>90.100999999999999</c:v>
                </c:pt>
                <c:pt idx="4" formatCode="0">
                  <c:v>92.483000000000004</c:v>
                </c:pt>
                <c:pt idx="5" formatCode="0">
                  <c:v>94.864999999999995</c:v>
                </c:pt>
                <c:pt idx="6" formatCode="0">
                  <c:v>98.788999999999987</c:v>
                </c:pt>
                <c:pt idx="7" formatCode="0">
                  <c:v>102.71299999999999</c:v>
                </c:pt>
                <c:pt idx="8" formatCode="0">
                  <c:v>105.607</c:v>
                </c:pt>
                <c:pt idx="9" formatCode="0">
                  <c:v>108.501</c:v>
                </c:pt>
                <c:pt idx="10" formatCode="0">
                  <c:v>111.39500000000001</c:v>
                </c:pt>
                <c:pt idx="11" formatCode="0">
                  <c:v>114.289</c:v>
                </c:pt>
                <c:pt idx="12" formatCode="0">
                  <c:v>117.18300000000001</c:v>
                </c:pt>
                <c:pt idx="13" formatCode="0">
                  <c:v>118.35723076923078</c:v>
                </c:pt>
                <c:pt idx="14" formatCode="0">
                  <c:v>119.53146153846154</c:v>
                </c:pt>
                <c:pt idx="15" formatCode="0">
                  <c:v>120.70569230769232</c:v>
                </c:pt>
                <c:pt idx="16" formatCode="0">
                  <c:v>121.87992307692308</c:v>
                </c:pt>
                <c:pt idx="17" formatCode="0">
                  <c:v>123.05415384615385</c:v>
                </c:pt>
                <c:pt idx="18" formatCode="0">
                  <c:v>124.22838461538463</c:v>
                </c:pt>
                <c:pt idx="19" formatCode="0">
                  <c:v>125.40261538461539</c:v>
                </c:pt>
                <c:pt idx="20" formatCode="0">
                  <c:v>126.57684615384616</c:v>
                </c:pt>
                <c:pt idx="21" formatCode="0">
                  <c:v>127.75107692307694</c:v>
                </c:pt>
                <c:pt idx="22" formatCode="0">
                  <c:v>128.92530769230771</c:v>
                </c:pt>
                <c:pt idx="23" formatCode="0">
                  <c:v>130.09953846153846</c:v>
                </c:pt>
                <c:pt idx="24" formatCode="0">
                  <c:v>131.27376923076923</c:v>
                </c:pt>
                <c:pt idx="25" formatCode="0">
                  <c:v>132.44800000000001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0847953216374272E-2"/>
          <c:y val="0.10287051498380481"/>
          <c:w val="0.91830409356725151"/>
          <c:h val="0.75506153846153856"/>
        </c:manualLayout>
      </c:layout>
      <c:lineChart>
        <c:grouping val="standard"/>
        <c:varyColors val="0"/>
        <c:ser>
          <c:idx val="0"/>
          <c:order val="0"/>
          <c:tx>
            <c:strRef>
              <c:f>'7'!$G$62</c:f>
              <c:strCache>
                <c:ptCount val="1"/>
                <c:pt idx="0">
                  <c:v>ERAA24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'7'!$H$61:$R$61</c:f>
              <c:numCache>
                <c:formatCode>General</c:formatCode>
                <c:ptCount val="11"/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'7'!$H$62:$R$62</c:f>
              <c:numCache>
                <c:formatCode>0</c:formatCode>
                <c:ptCount val="11"/>
                <c:pt idx="1">
                  <c:v>46.88</c:v>
                </c:pt>
                <c:pt idx="2">
                  <c:v>56.334500000000006</c:v>
                </c:pt>
                <c:pt idx="3">
                  <c:v>65.789000000000001</c:v>
                </c:pt>
                <c:pt idx="4">
                  <c:v>93.614000000000004</c:v>
                </c:pt>
                <c:pt idx="5">
                  <c:v>121.43899999999999</c:v>
                </c:pt>
                <c:pt idx="6">
                  <c:v>136.72540000000001</c:v>
                </c:pt>
                <c:pt idx="7">
                  <c:v>152.01179999999999</c:v>
                </c:pt>
                <c:pt idx="8">
                  <c:v>167.29820000000001</c:v>
                </c:pt>
                <c:pt idx="9">
                  <c:v>182.58460000000002</c:v>
                </c:pt>
                <c:pt idx="10">
                  <c:v>197.87100000000001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'7'!$G$63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'7'!$H$61:$R$61</c:f>
              <c:numCache>
                <c:formatCode>General</c:formatCode>
                <c:ptCount val="11"/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</c:numCache>
            </c:numRef>
          </c:cat>
          <c:val>
            <c:numRef>
              <c:f>'7'!$H$63:$R$63</c:f>
              <c:numCache>
                <c:formatCode>General</c:formatCode>
                <c:ptCount val="11"/>
                <c:pt idx="3" formatCode="0">
                  <c:v>46.88</c:v>
                </c:pt>
                <c:pt idx="4" formatCode="0">
                  <c:v>56.334500000000006</c:v>
                </c:pt>
                <c:pt idx="5" formatCode="0.00">
                  <c:v>65.789000000000001</c:v>
                </c:pt>
                <c:pt idx="6" formatCode="0">
                  <c:v>93.614000000000004</c:v>
                </c:pt>
                <c:pt idx="7" formatCode="0">
                  <c:v>121.43899999999999</c:v>
                </c:pt>
                <c:pt idx="8" formatCode="0">
                  <c:v>136.72540000000001</c:v>
                </c:pt>
                <c:pt idx="9" formatCode="0">
                  <c:v>152.01179999999999</c:v>
                </c:pt>
                <c:pt idx="10" formatCode="0">
                  <c:v>167.29820000000001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9766629200914094E-2"/>
          <c:y val="0.10815339221912354"/>
          <c:w val="0.94046674159817178"/>
          <c:h val="0.7424828143954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'3'!$I$34</c:f>
              <c:strCache>
                <c:ptCount val="1"/>
                <c:pt idx="0">
                  <c:v>BNP vækst KF26 (LOFT29)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'3'!$J$33:$AS$33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'3'!$J$34:$AS$34</c:f>
              <c:numCache>
                <c:formatCode>0.0%</c:formatCode>
                <c:ptCount val="36"/>
                <c:pt idx="0">
                  <c:v>2.1000000000000001E-2</c:v>
                </c:pt>
                <c:pt idx="1">
                  <c:v>3.1E-2</c:v>
                </c:pt>
                <c:pt idx="2">
                  <c:v>3.1E-2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-1.8000000000000002E-2</c:v>
                </c:pt>
                <c:pt idx="6">
                  <c:v>6.5000000000000002E-2</c:v>
                </c:pt>
                <c:pt idx="7">
                  <c:v>4.0000000000000001E-3</c:v>
                </c:pt>
                <c:pt idx="8">
                  <c:v>6.0000000000000001E-3</c:v>
                </c:pt>
                <c:pt idx="9">
                  <c:v>3.5000000000000003E-2</c:v>
                </c:pt>
                <c:pt idx="10">
                  <c:v>1.3999999999999999E-2</c:v>
                </c:pt>
                <c:pt idx="11">
                  <c:v>2.1000000000000001E-2</c:v>
                </c:pt>
                <c:pt idx="12">
                  <c:v>1.3999999999999999E-2</c:v>
                </c:pt>
                <c:pt idx="13">
                  <c:v>1.1000000000000001E-2</c:v>
                </c:pt>
                <c:pt idx="14">
                  <c:v>1.6E-2</c:v>
                </c:pt>
                <c:pt idx="15">
                  <c:v>1.3999999999999999E-2</c:v>
                </c:pt>
                <c:pt idx="16">
                  <c:v>1.3999999999999999E-2</c:v>
                </c:pt>
                <c:pt idx="17">
                  <c:v>1.3000000000000001E-2</c:v>
                </c:pt>
                <c:pt idx="18">
                  <c:v>1.2E-2</c:v>
                </c:pt>
                <c:pt idx="19">
                  <c:v>1.2E-2</c:v>
                </c:pt>
                <c:pt idx="20">
                  <c:v>1.3000000000000001E-2</c:v>
                </c:pt>
                <c:pt idx="21">
                  <c:v>1.3000000000000001E-2</c:v>
                </c:pt>
                <c:pt idx="22">
                  <c:v>1.3000000000000001E-2</c:v>
                </c:pt>
                <c:pt idx="23">
                  <c:v>1.2E-2</c:v>
                </c:pt>
                <c:pt idx="24">
                  <c:v>1.2E-2</c:v>
                </c:pt>
                <c:pt idx="25">
                  <c:v>1.2E-2</c:v>
                </c:pt>
                <c:pt idx="26">
                  <c:v>1.2E-2</c:v>
                </c:pt>
                <c:pt idx="27">
                  <c:v>1.2E-2</c:v>
                </c:pt>
                <c:pt idx="28">
                  <c:v>1.1000000000000001E-2</c:v>
                </c:pt>
                <c:pt idx="29">
                  <c:v>1.2E-2</c:v>
                </c:pt>
                <c:pt idx="30">
                  <c:v>1.2E-2</c:v>
                </c:pt>
                <c:pt idx="31">
                  <c:v>1.2E-2</c:v>
                </c:pt>
                <c:pt idx="32">
                  <c:v>1.2E-2</c:v>
                </c:pt>
                <c:pt idx="33">
                  <c:v>1.2E-2</c:v>
                </c:pt>
                <c:pt idx="34">
                  <c:v>1.2E-2</c:v>
                </c:pt>
                <c:pt idx="35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ser>
          <c:idx val="1"/>
          <c:order val="1"/>
          <c:tx>
            <c:strRef>
              <c:f>'3'!$I$35</c:f>
              <c:strCache>
                <c:ptCount val="1"/>
                <c:pt idx="0">
                  <c:v>BNP vækst KF25 (LOFT28)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'3'!$J$33:$AS$33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'3'!$J$35:$AS$35</c:f>
              <c:numCache>
                <c:formatCode>0%</c:formatCode>
                <c:ptCount val="36"/>
                <c:pt idx="0">
                  <c:v>2.1000000000000001E-2</c:v>
                </c:pt>
                <c:pt idx="1">
                  <c:v>3.1E-2</c:v>
                </c:pt>
                <c:pt idx="2">
                  <c:v>3.1E-2</c:v>
                </c:pt>
                <c:pt idx="3">
                  <c:v>1.9E-2</c:v>
                </c:pt>
                <c:pt idx="4">
                  <c:v>1.7000000000000001E-2</c:v>
                </c:pt>
                <c:pt idx="5">
                  <c:v>-1.7999999999999999E-2</c:v>
                </c:pt>
                <c:pt idx="6">
                  <c:v>7.3999999999999996E-2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1.9E-2</c:v>
                </c:pt>
                <c:pt idx="10" formatCode="0.0%">
                  <c:v>2.1999999999999999E-2</c:v>
                </c:pt>
                <c:pt idx="11" formatCode="0.0%">
                  <c:v>0.01</c:v>
                </c:pt>
                <c:pt idx="12" formatCode="0.0%">
                  <c:v>0.01</c:v>
                </c:pt>
                <c:pt idx="13" formatCode="0.0%">
                  <c:v>6.0000000000000001E-3</c:v>
                </c:pt>
                <c:pt idx="14" formatCode="0.0%">
                  <c:v>8.0000000000000002E-3</c:v>
                </c:pt>
                <c:pt idx="15" formatCode="0.0%">
                  <c:v>1.4E-2</c:v>
                </c:pt>
                <c:pt idx="16" formatCode="0.0%">
                  <c:v>1.0999999999999999E-2</c:v>
                </c:pt>
                <c:pt idx="17" formatCode="0.0%">
                  <c:v>8.9999999999999993E-3</c:v>
                </c:pt>
                <c:pt idx="18" formatCode="0.0%">
                  <c:v>8.9999999999999993E-3</c:v>
                </c:pt>
                <c:pt idx="19" formatCode="0.0%">
                  <c:v>8.9999999999999993E-3</c:v>
                </c:pt>
                <c:pt idx="20" formatCode="0.0%">
                  <c:v>1.2999999999999999E-2</c:v>
                </c:pt>
                <c:pt idx="21" formatCode="0.0%">
                  <c:v>1.2E-2</c:v>
                </c:pt>
                <c:pt idx="22" formatCode="0.0%">
                  <c:v>0.01</c:v>
                </c:pt>
                <c:pt idx="23" formatCode="0.0%">
                  <c:v>1.0999999999999999E-2</c:v>
                </c:pt>
                <c:pt idx="24" formatCode="0.0%">
                  <c:v>1.0999999999999999E-2</c:v>
                </c:pt>
                <c:pt idx="25" formatCode="0.0%">
                  <c:v>1.4E-2</c:v>
                </c:pt>
                <c:pt idx="26" formatCode="0.0%">
                  <c:v>1.2999999999999999E-2</c:v>
                </c:pt>
                <c:pt idx="27" formatCode="0.0%">
                  <c:v>0.01</c:v>
                </c:pt>
                <c:pt idx="28" formatCode="0.0%">
                  <c:v>0.01</c:v>
                </c:pt>
                <c:pt idx="29" formatCode="0.0%">
                  <c:v>1.2E-2</c:v>
                </c:pt>
                <c:pt idx="30" formatCode="0.0%">
                  <c:v>1.4E-2</c:v>
                </c:pt>
                <c:pt idx="31" formatCode="0.0%">
                  <c:v>1.4E-2</c:v>
                </c:pt>
                <c:pt idx="32" formatCode="0.0%">
                  <c:v>1.2E-2</c:v>
                </c:pt>
                <c:pt idx="33" formatCode="0.0%">
                  <c:v>1.2999999999999999E-2</c:v>
                </c:pt>
                <c:pt idx="34" formatCode="0.0%">
                  <c:v>1.2999999999999999E-2</c:v>
                </c:pt>
                <c:pt idx="35" formatCode="0.0%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BF8-A837-32D1222B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0555555555555555E-2"/>
          <c:y val="8.7750439290647159E-2"/>
          <c:w val="0.93888888888888888"/>
          <c:h val="0.66054826480023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'7'!$G$76</c:f>
              <c:strCache>
                <c:ptCount val="1"/>
                <c:pt idx="0">
                  <c:v>Stamdata til og med 3. kvartal 2025.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'7'!$H$75:$S$75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'7'!$H$76:$S$76</c:f>
              <c:numCache>
                <c:formatCode>0</c:formatCode>
                <c:ptCount val="12"/>
                <c:pt idx="0">
                  <c:v>35.647179999999778</c:v>
                </c:pt>
                <c:pt idx="1">
                  <c:v>39.954319999999463</c:v>
                </c:pt>
                <c:pt idx="2">
                  <c:v>16.782150000000023</c:v>
                </c:pt>
                <c:pt idx="3">
                  <c:v>20.900240000000171</c:v>
                </c:pt>
                <c:pt idx="4">
                  <c:v>19.587520000000278</c:v>
                </c:pt>
                <c:pt idx="5">
                  <c:v>22.428580000000071</c:v>
                </c:pt>
                <c:pt idx="6">
                  <c:v>29.839049999999776</c:v>
                </c:pt>
                <c:pt idx="7">
                  <c:v>40.541339999998684</c:v>
                </c:pt>
                <c:pt idx="8">
                  <c:v>134.31705999998988</c:v>
                </c:pt>
                <c:pt idx="9">
                  <c:v>252.23021999999727</c:v>
                </c:pt>
                <c:pt idx="10">
                  <c:v>216</c:v>
                </c:pt>
                <c:pt idx="1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B-45AE-B387-E89282BCFAAD}"/>
            </c:ext>
          </c:extLst>
        </c:ser>
        <c:ser>
          <c:idx val="1"/>
          <c:order val="1"/>
          <c:tx>
            <c:strRef>
              <c:f>'7'!$G$77</c:f>
              <c:strCache>
                <c:ptCount val="1"/>
                <c:pt idx="0">
                  <c:v>Prognose for 4. kvartal 2025 + efterregistrering af anlæg</c:v>
                </c:pt>
              </c:strCache>
            </c:strRef>
          </c:tx>
          <c:spPr>
            <a:solidFill>
              <a:srgbClr val="40A6B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'7'!$H$75:$S$75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'7'!$H$77:$S$77</c:f>
              <c:numCache>
                <c:formatCode>0</c:formatCode>
                <c:ptCount val="12"/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B-45AE-B387-E89282BCFA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'8'!$J$5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'8'!$J$6:$J$11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 formatCode="#,##0">
                  <c:v>100</c:v>
                </c:pt>
                <c:pt idx="3" formatCode="#,##0">
                  <c:v>100</c:v>
                </c:pt>
                <c:pt idx="4" formatCode="#,##0">
                  <c:v>100</c:v>
                </c:pt>
                <c:pt idx="5" formatCode="#,##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E-4F8D-A224-7109C9E2705D}"/>
            </c:ext>
          </c:extLst>
        </c:ser>
        <c:ser>
          <c:idx val="1"/>
          <c:order val="1"/>
          <c:tx>
            <c:strRef>
              <c:f>'8'!$K$5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'8'!$K$6:$K$11</c:f>
              <c:numCache>
                <c:formatCode>0</c:formatCode>
                <c:ptCount val="6"/>
                <c:pt idx="0">
                  <c:v>100.34355905254699</c:v>
                </c:pt>
                <c:pt idx="1">
                  <c:v>99.007658024109105</c:v>
                </c:pt>
                <c:pt idx="2">
                  <c:v>101.56158004009301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E-4F8D-A224-7109C9E2705D}"/>
            </c:ext>
          </c:extLst>
        </c:ser>
        <c:ser>
          <c:idx val="2"/>
          <c:order val="2"/>
          <c:tx>
            <c:strRef>
              <c:f>'8'!$L$5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'8'!$L$6:$L$11</c:f>
              <c:numCache>
                <c:formatCode>0</c:formatCode>
                <c:ptCount val="6"/>
                <c:pt idx="0">
                  <c:v>100.992856717598</c:v>
                </c:pt>
                <c:pt idx="1">
                  <c:v>100.21059203799901</c:v>
                </c:pt>
                <c:pt idx="2">
                  <c:v>100.858278487321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E-4F8D-A224-7109C9E2705D}"/>
            </c:ext>
          </c:extLst>
        </c:ser>
        <c:ser>
          <c:idx val="3"/>
          <c:order val="3"/>
          <c:tx>
            <c:strRef>
              <c:f>'8'!$M$5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'8'!$M$6:$M$11</c:f>
              <c:numCache>
                <c:formatCode>0</c:formatCode>
                <c:ptCount val="6"/>
                <c:pt idx="0">
                  <c:v>103.33134224198299</c:v>
                </c:pt>
                <c:pt idx="1">
                  <c:v>101.526910936443</c:v>
                </c:pt>
                <c:pt idx="2">
                  <c:v>99.209975225259797</c:v>
                </c:pt>
                <c:pt idx="3">
                  <c:v>100.600015000375</c:v>
                </c:pt>
                <c:pt idx="4">
                  <c:v>106.297872156106</c:v>
                </c:pt>
                <c:pt idx="5">
                  <c:v>105.05426789632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E-4F8D-A224-7109C9E2705D}"/>
            </c:ext>
          </c:extLst>
        </c:ser>
        <c:ser>
          <c:idx val="4"/>
          <c:order val="4"/>
          <c:tx>
            <c:strRef>
              <c:f>'8'!$N$5</c:f>
              <c:strCache>
                <c:ptCount val="1"/>
                <c:pt idx="0">
                  <c:v>2040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'8'!$N$6:$N$11</c:f>
              <c:numCache>
                <c:formatCode>0</c:formatCode>
                <c:ptCount val="6"/>
                <c:pt idx="0">
                  <c:v>110.964982623458</c:v>
                </c:pt>
                <c:pt idx="1">
                  <c:v>104.184484723457</c:v>
                </c:pt>
                <c:pt idx="2">
                  <c:v>97.808356290526703</c:v>
                </c:pt>
                <c:pt idx="3">
                  <c:v>103.711435861749</c:v>
                </c:pt>
                <c:pt idx="4">
                  <c:v>145.415939125763</c:v>
                </c:pt>
                <c:pt idx="5">
                  <c:v>133.13689848186399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4E-4F8D-A224-7109C9E2705D}"/>
            </c:ext>
          </c:extLst>
        </c:ser>
        <c:ser>
          <c:idx val="5"/>
          <c:order val="5"/>
          <c:tx>
            <c:strRef>
              <c:f>'8'!$O$5</c:f>
              <c:strCache>
                <c:ptCount val="1"/>
                <c:pt idx="0">
                  <c:v>2045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'8'!$O$6:$O$11</c:f>
              <c:numCache>
                <c:formatCode>0</c:formatCode>
                <c:ptCount val="6"/>
                <c:pt idx="0">
                  <c:v>116.23789341489</c:v>
                </c:pt>
                <c:pt idx="1">
                  <c:v>105.922011729357</c:v>
                </c:pt>
                <c:pt idx="2">
                  <c:v>97.565086824217602</c:v>
                </c:pt>
                <c:pt idx="3">
                  <c:v>105.340453938585</c:v>
                </c:pt>
                <c:pt idx="4">
                  <c:v>181.57223087274801</c:v>
                </c:pt>
                <c:pt idx="5">
                  <c:v>155.37474130713099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4E-4F8D-A224-7109C9E2705D}"/>
            </c:ext>
          </c:extLst>
        </c:ser>
        <c:ser>
          <c:idx val="6"/>
          <c:order val="6"/>
          <c:tx>
            <c:strRef>
              <c:f>'8'!$P$5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Lit>
              <c:ptCount val="6"/>
              <c:pt idx="0">
                <c:v>Computere</c:v>
              </c:pt>
              <c:pt idx="1">
                <c:v>Underholdning</c:v>
              </c:pt>
              <c:pt idx="2">
                <c:v>Belysning</c:v>
              </c:pt>
              <c:pt idx="3">
                <c:v>Madlavning</c:v>
              </c:pt>
              <c:pt idx="4">
                <c:v>Vask og rengøring</c:v>
              </c:pt>
              <c:pt idx="5">
                <c:v>Køl og frys</c:v>
              </c:pt>
            </c:strLit>
          </c:cat>
          <c:val>
            <c:numRef>
              <c:f>'8'!$P$6:$P$11</c:f>
              <c:numCache>
                <c:formatCode>0</c:formatCode>
                <c:ptCount val="6"/>
                <c:pt idx="0">
                  <c:v>116.276198120825</c:v>
                </c:pt>
                <c:pt idx="1">
                  <c:v>106.669530435718</c:v>
                </c:pt>
                <c:pt idx="2">
                  <c:v>97.346339224499403</c:v>
                </c:pt>
                <c:pt idx="3">
                  <c:v>105.340453938585</c:v>
                </c:pt>
                <c:pt idx="4">
                  <c:v>184.16716175730099</c:v>
                </c:pt>
                <c:pt idx="5">
                  <c:v>156.77894650515501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4E-4F8D-A224-7109C9E2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87968"/>
        <c:axId val="570690264"/>
      </c:barChart>
      <c:catAx>
        <c:axId val="5706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0690264"/>
        <c:crosses val="autoZero"/>
        <c:auto val="1"/>
        <c:lblAlgn val="ctr"/>
        <c:lblOffset val="100"/>
        <c:noMultiLvlLbl val="0"/>
      </c:catAx>
      <c:valAx>
        <c:axId val="570690264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7068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'8'!$I$34</c:f>
              <c:strCache>
                <c:ptCount val="1"/>
                <c:pt idx="0">
                  <c:v>Hvid cement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ysDash"/>
              <a:round/>
            </a:ln>
          </c:spPr>
          <c:marker>
            <c:symbol val="none"/>
          </c:marker>
          <c:cat>
            <c:numRef>
              <c:f>'8'!$J$33:$AN$33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'8'!$J$34:$AN$34</c:f>
              <c:numCache>
                <c:formatCode>0%</c:formatCode>
                <c:ptCount val="31"/>
                <c:pt idx="4">
                  <c:v>0.89</c:v>
                </c:pt>
                <c:pt idx="5">
                  <c:v>0.89</c:v>
                </c:pt>
                <c:pt idx="6">
                  <c:v>0.88600000000000001</c:v>
                </c:pt>
                <c:pt idx="7">
                  <c:v>0.88200000000000001</c:v>
                </c:pt>
                <c:pt idx="8">
                  <c:v>0.878</c:v>
                </c:pt>
                <c:pt idx="9">
                  <c:v>0.874</c:v>
                </c:pt>
                <c:pt idx="10">
                  <c:v>0.87</c:v>
                </c:pt>
                <c:pt idx="11">
                  <c:v>0.86850000000000005</c:v>
                </c:pt>
                <c:pt idx="12">
                  <c:v>0.86699999999999999</c:v>
                </c:pt>
                <c:pt idx="13">
                  <c:v>0.86549999999999994</c:v>
                </c:pt>
                <c:pt idx="14">
                  <c:v>0.86399999999999988</c:v>
                </c:pt>
                <c:pt idx="15">
                  <c:v>0.86249999999999982</c:v>
                </c:pt>
                <c:pt idx="16">
                  <c:v>0.86099999999999977</c:v>
                </c:pt>
                <c:pt idx="17">
                  <c:v>0.85949999999999971</c:v>
                </c:pt>
                <c:pt idx="18">
                  <c:v>0.85799999999999965</c:v>
                </c:pt>
                <c:pt idx="19">
                  <c:v>0.85649999999999959</c:v>
                </c:pt>
                <c:pt idx="20">
                  <c:v>0.85499999999999998</c:v>
                </c:pt>
                <c:pt idx="21">
                  <c:v>0.85349999999999993</c:v>
                </c:pt>
                <c:pt idx="22">
                  <c:v>0.85199999999999987</c:v>
                </c:pt>
                <c:pt idx="23">
                  <c:v>0.85049999999999981</c:v>
                </c:pt>
                <c:pt idx="24">
                  <c:v>0.84899999999999975</c:v>
                </c:pt>
                <c:pt idx="25">
                  <c:v>0.8474999999999997</c:v>
                </c:pt>
                <c:pt idx="26">
                  <c:v>0.84599999999999964</c:v>
                </c:pt>
                <c:pt idx="27">
                  <c:v>0.84449999999999958</c:v>
                </c:pt>
                <c:pt idx="28">
                  <c:v>0.84299999999999953</c:v>
                </c:pt>
                <c:pt idx="29">
                  <c:v>0.84149999999999947</c:v>
                </c:pt>
                <c:pt idx="30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C-4DC6-9EF6-BB366E4550B2}"/>
            </c:ext>
          </c:extLst>
        </c:ser>
        <c:ser>
          <c:idx val="0"/>
          <c:order val="1"/>
          <c:tx>
            <c:strRef>
              <c:f>'8'!$I$35</c:f>
              <c:strCache>
                <c:ptCount val="1"/>
                <c:pt idx="0">
                  <c:v>Grå cement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sysDash"/>
              <a:round/>
            </a:ln>
          </c:spPr>
          <c:marker>
            <c:symbol val="none"/>
          </c:marker>
          <c:cat>
            <c:numRef>
              <c:f>'8'!$J$33:$AN$33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'8'!$J$35:$AN$35</c:f>
              <c:numCache>
                <c:formatCode>0%</c:formatCode>
                <c:ptCount val="31"/>
                <c:pt idx="4">
                  <c:v>0.83</c:v>
                </c:pt>
                <c:pt idx="5">
                  <c:v>0.82457999999999998</c:v>
                </c:pt>
                <c:pt idx="6">
                  <c:v>0.81665599999999994</c:v>
                </c:pt>
                <c:pt idx="7">
                  <c:v>0.80954466666666669</c:v>
                </c:pt>
                <c:pt idx="8">
                  <c:v>0.80258666666666667</c:v>
                </c:pt>
                <c:pt idx="9">
                  <c:v>0.79578199999999999</c:v>
                </c:pt>
                <c:pt idx="10">
                  <c:v>0.78499999999999992</c:v>
                </c:pt>
                <c:pt idx="11">
                  <c:v>0.78261000000000003</c:v>
                </c:pt>
                <c:pt idx="12">
                  <c:v>0.78024000000000004</c:v>
                </c:pt>
                <c:pt idx="13">
                  <c:v>0.77788999999999997</c:v>
                </c:pt>
                <c:pt idx="14">
                  <c:v>0.77555999999999992</c:v>
                </c:pt>
                <c:pt idx="15">
                  <c:v>0.7740999999999999</c:v>
                </c:pt>
                <c:pt idx="16">
                  <c:v>0.77163199999999998</c:v>
                </c:pt>
                <c:pt idx="17">
                  <c:v>0.76918799999999998</c:v>
                </c:pt>
                <c:pt idx="18">
                  <c:v>0.76676800000000001</c:v>
                </c:pt>
                <c:pt idx="19">
                  <c:v>0.76437199999999994</c:v>
                </c:pt>
                <c:pt idx="20">
                  <c:v>0.76200000000000001</c:v>
                </c:pt>
                <c:pt idx="21">
                  <c:v>0.75902000000000003</c:v>
                </c:pt>
                <c:pt idx="22">
                  <c:v>0.75608000000000009</c:v>
                </c:pt>
                <c:pt idx="23">
                  <c:v>0.75317999999999996</c:v>
                </c:pt>
                <c:pt idx="24">
                  <c:v>0.7503200000000001</c:v>
                </c:pt>
                <c:pt idx="25">
                  <c:v>0.74750000000000005</c:v>
                </c:pt>
                <c:pt idx="26">
                  <c:v>0.74472000000000005</c:v>
                </c:pt>
                <c:pt idx="27">
                  <c:v>0.74198000000000008</c:v>
                </c:pt>
                <c:pt idx="28">
                  <c:v>0.73928000000000005</c:v>
                </c:pt>
                <c:pt idx="29">
                  <c:v>0.73662000000000005</c:v>
                </c:pt>
                <c:pt idx="30">
                  <c:v>0.73399999999999999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C-4DC6-9EF6-BB366E4550B2}"/>
            </c:ext>
          </c:extLst>
        </c:ser>
        <c:ser>
          <c:idx val="1"/>
          <c:order val="2"/>
          <c:tx>
            <c:strRef>
              <c:f>'8'!$I$36</c:f>
              <c:strCache>
                <c:ptCount val="1"/>
                <c:pt idx="0">
                  <c:v>Hvid cement til 2025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olid"/>
              <a:round/>
            </a:ln>
          </c:spPr>
          <c:marker>
            <c:symbol val="none"/>
          </c:marker>
          <c:cat>
            <c:numRef>
              <c:f>'8'!$J$33:$AN$33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'8'!$J$36:$AN$36</c:f>
              <c:numCache>
                <c:formatCode>0%</c:formatCode>
                <c:ptCount val="31"/>
                <c:pt idx="0">
                  <c:v>0.95</c:v>
                </c:pt>
                <c:pt idx="1">
                  <c:v>0.96</c:v>
                </c:pt>
                <c:pt idx="2">
                  <c:v>0.94</c:v>
                </c:pt>
                <c:pt idx="3">
                  <c:v>0.92</c:v>
                </c:pt>
                <c:pt idx="4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0C-4DC6-9EF6-BB366E4550B2}"/>
            </c:ext>
          </c:extLst>
        </c:ser>
        <c:ser>
          <c:idx val="4"/>
          <c:order val="3"/>
          <c:tx>
            <c:strRef>
              <c:f>'8'!$I$37</c:f>
              <c:strCache>
                <c:ptCount val="1"/>
                <c:pt idx="0">
                  <c:v>Grå cement til 2025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marker>
            <c:symbol val="none"/>
          </c:marker>
          <c:cat>
            <c:numRef>
              <c:f>'8'!$J$33:$AN$33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cat>
          <c:val>
            <c:numRef>
              <c:f>'8'!$J$37:$AN$37</c:f>
              <c:numCache>
                <c:formatCode>0%</c:formatCode>
                <c:ptCount val="31"/>
                <c:pt idx="0">
                  <c:v>0.9</c:v>
                </c:pt>
                <c:pt idx="1">
                  <c:v>0.88</c:v>
                </c:pt>
                <c:pt idx="2">
                  <c:v>0.87</c:v>
                </c:pt>
                <c:pt idx="3">
                  <c:v>0.84</c:v>
                </c:pt>
                <c:pt idx="4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7-4CDC-945B-7FCCB9FE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611056"/>
        <c:axId val="1066618600"/>
      </c:lineChart>
      <c:catAx>
        <c:axId val="10666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66618600"/>
        <c:crosses val="autoZero"/>
        <c:auto val="1"/>
        <c:lblAlgn val="ctr"/>
        <c:lblOffset val="100"/>
        <c:tickLblSkip val="5"/>
        <c:noMultiLvlLbl val="0"/>
      </c:catAx>
      <c:valAx>
        <c:axId val="1066618600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0666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'8'!$J$47</c:f>
              <c:strCache>
                <c:ptCount val="1"/>
                <c:pt idx="0">
                  <c:v>Intern transport</c:v>
                </c:pt>
              </c:strCache>
            </c:strRef>
          </c:tx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'8'!$J$48:$J$51</c:f>
              <c:numCache>
                <c:formatCode>0%</c:formatCode>
                <c:ptCount val="4"/>
                <c:pt idx="0">
                  <c:v>0.39</c:v>
                </c:pt>
                <c:pt idx="1">
                  <c:v>0.9</c:v>
                </c:pt>
                <c:pt idx="2">
                  <c:v>0.01</c:v>
                </c:pt>
                <c:pt idx="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4D1-9F7F-D096F44CA8E7}"/>
            </c:ext>
          </c:extLst>
        </c:ser>
        <c:ser>
          <c:idx val="3"/>
          <c:order val="1"/>
          <c:tx>
            <c:strRef>
              <c:f>'8'!$K$47</c:f>
              <c:strCache>
                <c:ptCount val="1"/>
                <c:pt idx="0">
                  <c:v>Proces: Lavtemperatur</c:v>
                </c:pt>
              </c:strCache>
            </c:strRef>
          </c:tx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'8'!$K$48:$K$51</c:f>
              <c:numCache>
                <c:formatCode>0%</c:formatCode>
                <c:ptCount val="4"/>
                <c:pt idx="0">
                  <c:v>0.36</c:v>
                </c:pt>
                <c:pt idx="1">
                  <c:v>0</c:v>
                </c:pt>
                <c:pt idx="2">
                  <c:v>0.77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4D1-9F7F-D096F44CA8E7}"/>
            </c:ext>
          </c:extLst>
        </c:ser>
        <c:ser>
          <c:idx val="4"/>
          <c:order val="2"/>
          <c:tx>
            <c:strRef>
              <c:f>'8'!$L$47</c:f>
              <c:strCache>
                <c:ptCount val="1"/>
                <c:pt idx="0">
                  <c:v>Proces: Mellem temperatur</c:v>
                </c:pt>
              </c:strCache>
            </c:strRef>
          </c:tx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'8'!$L$48:$L$51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6-44D1-9F7F-D096F44CA8E7}"/>
            </c:ext>
          </c:extLst>
        </c:ser>
        <c:ser>
          <c:idx val="5"/>
          <c:order val="3"/>
          <c:tx>
            <c:strRef>
              <c:f>'8'!$M$47</c:f>
              <c:strCache>
                <c:ptCount val="1"/>
                <c:pt idx="0">
                  <c:v>Proces: Højtemperatur</c:v>
                </c:pt>
              </c:strCache>
            </c:strRef>
          </c:tx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'8'!$M$48:$M$51</c:f>
              <c:numCache>
                <c:formatCode>0%</c:formatCode>
                <c:ptCount val="4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6-44D1-9F7F-D096F44CA8E7}"/>
            </c:ext>
          </c:extLst>
        </c:ser>
        <c:ser>
          <c:idx val="0"/>
          <c:order val="4"/>
          <c:tx>
            <c:strRef>
              <c:f>'8'!$N$47</c:f>
              <c:strCache>
                <c:ptCount val="1"/>
                <c:pt idx="0">
                  <c:v>Elektriske motorer, ventilation og køling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'8'!$N$48:$N$51</c:f>
              <c:numCache>
                <c:formatCode>0%</c:formatCode>
                <c:ptCount val="4"/>
                <c:pt idx="0">
                  <c:v>0.16</c:v>
                </c:pt>
                <c:pt idx="1">
                  <c:v>0.05</c:v>
                </c:pt>
                <c:pt idx="2">
                  <c:v>0.08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D-4A91-960E-7F6F8FA004C2}"/>
            </c:ext>
          </c:extLst>
        </c:ser>
        <c:ser>
          <c:idx val="1"/>
          <c:order val="5"/>
          <c:tx>
            <c:strRef>
              <c:f>'8'!$O$47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'8'!$O$48:$O$51</c:f>
              <c:numCache>
                <c:formatCode>0%</c:formatCode>
                <c:ptCount val="4"/>
                <c:pt idx="0">
                  <c:v>0.04</c:v>
                </c:pt>
                <c:pt idx="1">
                  <c:v>0.03</c:v>
                </c:pt>
                <c:pt idx="2">
                  <c:v>0.13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D-4A91-960E-7F6F8FA004C2}"/>
            </c:ext>
          </c:extLst>
        </c:ser>
        <c:ser>
          <c:idx val="6"/>
          <c:order val="6"/>
          <c:tx>
            <c:strRef>
              <c:f>'8'!$P$47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'8'!$I$48:$I$51</c:f>
              <c:strCache>
                <c:ptCount val="4"/>
                <c:pt idx="0">
                  <c:v>Landbrug</c:v>
                </c:pt>
                <c:pt idx="1">
                  <c:v>Skovbrug</c:v>
                </c:pt>
                <c:pt idx="2">
                  <c:v>Gartneri</c:v>
                </c:pt>
                <c:pt idx="3">
                  <c:v>Fiskeri</c:v>
                </c:pt>
              </c:strCache>
            </c:strRef>
          </c:cat>
          <c:val>
            <c:numRef>
              <c:f>'8'!$P$48:$P$51</c:f>
              <c:numCache>
                <c:formatCode>0%</c:formatCode>
                <c:ptCount val="4"/>
                <c:pt idx="0">
                  <c:v>0.03</c:v>
                </c:pt>
                <c:pt idx="1">
                  <c:v>0.02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D-4A91-960E-7F6F8FA0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88444208"/>
        <c:axId val="988446176"/>
      </c:barChart>
      <c:catAx>
        <c:axId val="98844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8446176"/>
        <c:crosses val="autoZero"/>
        <c:auto val="1"/>
        <c:lblAlgn val="ctr"/>
        <c:lblOffset val="100"/>
        <c:noMultiLvlLbl val="0"/>
      </c:catAx>
      <c:valAx>
        <c:axId val="9884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844420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'8'!$J$86</c:f>
              <c:strCache>
                <c:ptCount val="1"/>
                <c:pt idx="0">
                  <c:v>Intern transport</c:v>
                </c:pt>
              </c:strCache>
            </c:strRef>
          </c:tx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'8'!$J$87:$J$89</c:f>
              <c:numCache>
                <c:formatCode>0%</c:formatCode>
                <c:ptCount val="3"/>
                <c:pt idx="0">
                  <c:v>0.01</c:v>
                </c:pt>
                <c:pt idx="1">
                  <c:v>0.67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C-4100-BC03-4A50B9E220F4}"/>
            </c:ext>
          </c:extLst>
        </c:ser>
        <c:ser>
          <c:idx val="1"/>
          <c:order val="1"/>
          <c:tx>
            <c:strRef>
              <c:f>'8'!$K$86</c:f>
              <c:strCache>
                <c:ptCount val="1"/>
                <c:pt idx="0">
                  <c:v>Proces: Lavtemperatur</c:v>
                </c:pt>
              </c:strCache>
            </c:strRef>
          </c:tx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'8'!$K$87:$K$89</c:f>
              <c:numCache>
                <c:formatCode>0%</c:formatCode>
                <c:ptCount val="3"/>
                <c:pt idx="0">
                  <c:v>0.18</c:v>
                </c:pt>
                <c:pt idx="1">
                  <c:v>0.11</c:v>
                </c:pt>
                <c:pt idx="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C-4100-BC03-4A50B9E220F4}"/>
            </c:ext>
          </c:extLst>
        </c:ser>
        <c:ser>
          <c:idx val="2"/>
          <c:order val="2"/>
          <c:tx>
            <c:strRef>
              <c:f>'8'!$L$86</c:f>
              <c:strCache>
                <c:ptCount val="1"/>
                <c:pt idx="0">
                  <c:v>Proces: Mellem temperatur</c:v>
                </c:pt>
              </c:strCache>
            </c:strRef>
          </c:tx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'8'!$L$87:$L$89</c:f>
              <c:numCache>
                <c:formatCode>0%</c:formatCode>
                <c:ptCount val="3"/>
                <c:pt idx="0">
                  <c:v>0.08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C-4100-BC03-4A50B9E220F4}"/>
            </c:ext>
          </c:extLst>
        </c:ser>
        <c:ser>
          <c:idx val="3"/>
          <c:order val="3"/>
          <c:tx>
            <c:strRef>
              <c:f>'8'!$M$86</c:f>
              <c:strCache>
                <c:ptCount val="1"/>
                <c:pt idx="0">
                  <c:v>Proces: Højtemperatur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'8'!$M$87:$M$89</c:f>
              <c:numCache>
                <c:formatCode>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3-47F6-8DC7-10D6FAD565E3}"/>
            </c:ext>
          </c:extLst>
        </c:ser>
        <c:ser>
          <c:idx val="4"/>
          <c:order val="4"/>
          <c:tx>
            <c:strRef>
              <c:f>'8'!$N$86</c:f>
              <c:strCache>
                <c:ptCount val="1"/>
                <c:pt idx="0">
                  <c:v>Elektriske motorer, ventilation og køling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'8'!$N$87:$N$89</c:f>
              <c:numCache>
                <c:formatCode>0%</c:formatCode>
                <c:ptCount val="3"/>
                <c:pt idx="0">
                  <c:v>0.28000000000000003</c:v>
                </c:pt>
                <c:pt idx="1">
                  <c:v>0.12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3-47F6-8DC7-10D6FAD565E3}"/>
            </c:ext>
          </c:extLst>
        </c:ser>
        <c:ser>
          <c:idx val="5"/>
          <c:order val="5"/>
          <c:tx>
            <c:strRef>
              <c:f>'8'!$O$86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'8'!$O$87:$O$89</c:f>
              <c:numCache>
                <c:formatCode>0%</c:formatCode>
                <c:ptCount val="3"/>
                <c:pt idx="0">
                  <c:v>0.03</c:v>
                </c:pt>
                <c:pt idx="1">
                  <c:v>0.05</c:v>
                </c:pt>
                <c:pt idx="2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3-47F6-8DC7-10D6FAD565E3}"/>
            </c:ext>
          </c:extLst>
        </c:ser>
        <c:ser>
          <c:idx val="6"/>
          <c:order val="6"/>
          <c:tx>
            <c:strRef>
              <c:f>'8'!$P$86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Ref>
              <c:f>'8'!$I$87:$I$89</c:f>
              <c:strCache>
                <c:ptCount val="3"/>
                <c:pt idx="0">
                  <c:v>Fremstillingserhverv</c:v>
                </c:pt>
                <c:pt idx="1">
                  <c:v>Bygge- og anlægserhverv</c:v>
                </c:pt>
                <c:pt idx="2">
                  <c:v>Serviceerhverv</c:v>
                </c:pt>
              </c:strCache>
            </c:strRef>
          </c:cat>
          <c:val>
            <c:numRef>
              <c:f>'8'!$P$87:$P$89</c:f>
              <c:numCache>
                <c:formatCode>0%</c:formatCode>
                <c:ptCount val="3"/>
                <c:pt idx="0">
                  <c:v>0.17</c:v>
                </c:pt>
                <c:pt idx="1">
                  <c:v>0.06</c:v>
                </c:pt>
                <c:pt idx="2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53-47F6-8DC7-10D6FAD56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4973824"/>
        <c:axId val="944978416"/>
      </c:barChart>
      <c:catAx>
        <c:axId val="9449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978416"/>
        <c:crosses val="autoZero"/>
        <c:auto val="1"/>
        <c:lblAlgn val="ctr"/>
        <c:lblOffset val="100"/>
        <c:noMultiLvlLbl val="0"/>
      </c:catAx>
      <c:valAx>
        <c:axId val="9449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497382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30881212663951"/>
          <c:y val="0.11312623032079437"/>
          <c:w val="0.84423165550908075"/>
          <c:h val="0.65997515629972592"/>
        </c:manualLayout>
      </c:layout>
      <c:lineChart>
        <c:grouping val="standard"/>
        <c:varyColors val="0"/>
        <c:ser>
          <c:idx val="0"/>
          <c:order val="0"/>
          <c:tx>
            <c:strRef>
              <c:f>'8'!$I$20</c:f>
              <c:strCache>
                <c:ptCount val="1"/>
                <c:pt idx="0">
                  <c:v>Hvid, KF26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'8'!$J$19:$AS$19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'8'!$J$20:$AS$20</c:f>
              <c:numCache>
                <c:formatCode>0</c:formatCode>
                <c:ptCount val="36"/>
                <c:pt idx="0">
                  <c:v>610.29999999999995</c:v>
                </c:pt>
                <c:pt idx="1">
                  <c:v>715.6</c:v>
                </c:pt>
                <c:pt idx="2">
                  <c:v>771.6</c:v>
                </c:pt>
                <c:pt idx="3">
                  <c:v>736</c:v>
                </c:pt>
                <c:pt idx="4">
                  <c:v>803.9</c:v>
                </c:pt>
                <c:pt idx="5">
                  <c:v>792</c:v>
                </c:pt>
                <c:pt idx="6">
                  <c:v>856</c:v>
                </c:pt>
                <c:pt idx="7">
                  <c:v>589</c:v>
                </c:pt>
                <c:pt idx="8">
                  <c:v>456.55200000000002</c:v>
                </c:pt>
                <c:pt idx="9">
                  <c:v>460.24900000000002</c:v>
                </c:pt>
                <c:pt idx="10">
                  <c:v>425</c:v>
                </c:pt>
                <c:pt idx="11">
                  <c:v>425</c:v>
                </c:pt>
                <c:pt idx="12">
                  <c:v>425</c:v>
                </c:pt>
                <c:pt idx="13">
                  <c:v>425</c:v>
                </c:pt>
                <c:pt idx="14">
                  <c:v>425</c:v>
                </c:pt>
                <c:pt idx="15">
                  <c:v>425</c:v>
                </c:pt>
                <c:pt idx="16">
                  <c:v>434.01916707514732</c:v>
                </c:pt>
                <c:pt idx="17">
                  <c:v>443.03833415029465</c:v>
                </c:pt>
                <c:pt idx="18">
                  <c:v>452.05750122544197</c:v>
                </c:pt>
                <c:pt idx="19">
                  <c:v>461.07666830058929</c:v>
                </c:pt>
                <c:pt idx="20">
                  <c:v>470.09583537573661</c:v>
                </c:pt>
                <c:pt idx="21">
                  <c:v>477.34885862422527</c:v>
                </c:pt>
                <c:pt idx="22">
                  <c:v>483.68385964585377</c:v>
                </c:pt>
                <c:pt idx="23">
                  <c:v>489.67549500511325</c:v>
                </c:pt>
                <c:pt idx="24">
                  <c:v>495.28115195546735</c:v>
                </c:pt>
                <c:pt idx="25">
                  <c:v>500.57790313175758</c:v>
                </c:pt>
                <c:pt idx="26">
                  <c:v>504.93797655107539</c:v>
                </c:pt>
                <c:pt idx="27">
                  <c:v>509.1493420346099</c:v>
                </c:pt>
                <c:pt idx="28">
                  <c:v>513.27861217046848</c:v>
                </c:pt>
                <c:pt idx="29">
                  <c:v>517.4698953006415</c:v>
                </c:pt>
                <c:pt idx="30">
                  <c:v>522.02607989798673</c:v>
                </c:pt>
                <c:pt idx="31">
                  <c:v>526.69136166618591</c:v>
                </c:pt>
                <c:pt idx="32">
                  <c:v>531.27943108813668</c:v>
                </c:pt>
                <c:pt idx="33">
                  <c:v>536.34574223560458</c:v>
                </c:pt>
                <c:pt idx="34">
                  <c:v>541.69465067869874</c:v>
                </c:pt>
                <c:pt idx="35">
                  <c:v>547.30456324935994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C-4BE6-9752-634BF66966DA}"/>
            </c:ext>
          </c:extLst>
        </c:ser>
        <c:ser>
          <c:idx val="1"/>
          <c:order val="1"/>
          <c:tx>
            <c:strRef>
              <c:f>'8'!$I$21</c:f>
              <c:strCache>
                <c:ptCount val="1"/>
                <c:pt idx="0">
                  <c:v>Grå, KF26</c:v>
                </c:pt>
              </c:strCache>
            </c:strRef>
          </c:tx>
          <c:spPr>
            <a:ln w="28575" cap="rnd">
              <a:solidFill>
                <a:srgbClr val="40A6B1"/>
              </a:solidFill>
              <a:round/>
            </a:ln>
            <a:effectLst/>
          </c:spPr>
          <c:marker>
            <c:symbol val="none"/>
          </c:marker>
          <c:cat>
            <c:numRef>
              <c:f>'8'!$J$19:$AS$19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'8'!$J$21:$AS$21</c:f>
              <c:numCache>
                <c:formatCode>0</c:formatCode>
                <c:ptCount val="36"/>
                <c:pt idx="0">
                  <c:v>1291.8</c:v>
                </c:pt>
                <c:pt idx="1">
                  <c:v>1486.9</c:v>
                </c:pt>
                <c:pt idx="2">
                  <c:v>1644.3</c:v>
                </c:pt>
                <c:pt idx="3">
                  <c:v>1624.1</c:v>
                </c:pt>
                <c:pt idx="4">
                  <c:v>1538.2</c:v>
                </c:pt>
                <c:pt idx="5">
                  <c:v>1684</c:v>
                </c:pt>
                <c:pt idx="6">
                  <c:v>1809</c:v>
                </c:pt>
                <c:pt idx="7">
                  <c:v>1889</c:v>
                </c:pt>
                <c:pt idx="8">
                  <c:v>1562.5509999999999</c:v>
                </c:pt>
                <c:pt idx="9">
                  <c:v>1507.508</c:v>
                </c:pt>
                <c:pt idx="10">
                  <c:v>1490</c:v>
                </c:pt>
                <c:pt idx="11">
                  <c:v>1503.7088279095424</c:v>
                </c:pt>
                <c:pt idx="12">
                  <c:v>1500.9371603097754</c:v>
                </c:pt>
                <c:pt idx="13">
                  <c:v>1503.1255312355286</c:v>
                </c:pt>
                <c:pt idx="14">
                  <c:v>1499.7214642467168</c:v>
                </c:pt>
                <c:pt idx="15">
                  <c:v>1503.839723345829</c:v>
                </c:pt>
                <c:pt idx="16">
                  <c:v>1509.1352864767414</c:v>
                </c:pt>
                <c:pt idx="17">
                  <c:v>1514.430849607654</c:v>
                </c:pt>
                <c:pt idx="18">
                  <c:v>1519.7264127385663</c:v>
                </c:pt>
                <c:pt idx="19">
                  <c:v>1525.0219758694789</c:v>
                </c:pt>
                <c:pt idx="20">
                  <c:v>1530.3175390003912</c:v>
                </c:pt>
                <c:pt idx="21">
                  <c:v>1553.9285303189342</c:v>
                </c:pt>
                <c:pt idx="22">
                  <c:v>1574.5510554371049</c:v>
                </c:pt>
                <c:pt idx="23">
                  <c:v>1594.0558116752475</c:v>
                </c:pt>
                <c:pt idx="24">
                  <c:v>1612.3040804391896</c:v>
                </c:pt>
                <c:pt idx="25">
                  <c:v>1629.5467586652562</c:v>
                </c:pt>
                <c:pt idx="26">
                  <c:v>1643.7402407657271</c:v>
                </c:pt>
                <c:pt idx="27">
                  <c:v>1657.4496293150694</c:v>
                </c:pt>
                <c:pt idx="28">
                  <c:v>1670.8917703353661</c:v>
                </c:pt>
                <c:pt idx="29">
                  <c:v>1684.5357841775515</c:v>
                </c:pt>
                <c:pt idx="30">
                  <c:v>1699.3676730724362</c:v>
                </c:pt>
                <c:pt idx="31">
                  <c:v>1714.5547093680198</c:v>
                </c:pt>
                <c:pt idx="32">
                  <c:v>1729.4903939204066</c:v>
                </c:pt>
                <c:pt idx="33">
                  <c:v>1745.9829135803745</c:v>
                </c:pt>
                <c:pt idx="34">
                  <c:v>1763.3953809731811</c:v>
                </c:pt>
                <c:pt idx="35">
                  <c:v>1781.6575031897708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C-4BE6-9752-634BF66966DA}"/>
            </c:ext>
          </c:extLst>
        </c:ser>
        <c:ser>
          <c:idx val="2"/>
          <c:order val="2"/>
          <c:tx>
            <c:strRef>
              <c:f>'8'!$I$22</c:f>
              <c:strCache>
                <c:ptCount val="1"/>
                <c:pt idx="0">
                  <c:v>Hvid, KF25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'8'!$J$19:$AS$19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'8'!$J$22:$AS$22</c:f>
              <c:numCache>
                <c:formatCode>0</c:formatCode>
                <c:ptCount val="36"/>
                <c:pt idx="0">
                  <c:v>610.29999999999995</c:v>
                </c:pt>
                <c:pt idx="1">
                  <c:v>715.6</c:v>
                </c:pt>
                <c:pt idx="2">
                  <c:v>771.6</c:v>
                </c:pt>
                <c:pt idx="3">
                  <c:v>736</c:v>
                </c:pt>
                <c:pt idx="4">
                  <c:v>803.9</c:v>
                </c:pt>
                <c:pt idx="5">
                  <c:v>792</c:v>
                </c:pt>
                <c:pt idx="6">
                  <c:v>856</c:v>
                </c:pt>
                <c:pt idx="7">
                  <c:v>589</c:v>
                </c:pt>
                <c:pt idx="8">
                  <c:v>456.55200000000002</c:v>
                </c:pt>
                <c:pt idx="9">
                  <c:v>460.24900000000002</c:v>
                </c:pt>
                <c:pt idx="10">
                  <c:v>436.10224839671878</c:v>
                </c:pt>
                <c:pt idx="11">
                  <c:v>430.52992110365386</c:v>
                </c:pt>
                <c:pt idx="12">
                  <c:v>423.10015137956731</c:v>
                </c:pt>
                <c:pt idx="13">
                  <c:v>417.52782408650239</c:v>
                </c:pt>
                <c:pt idx="14">
                  <c:v>410.09805436241584</c:v>
                </c:pt>
                <c:pt idx="15">
                  <c:v>404.52572706935098</c:v>
                </c:pt>
                <c:pt idx="16">
                  <c:v>408.60323870460729</c:v>
                </c:pt>
                <c:pt idx="17">
                  <c:v>412.51605614321699</c:v>
                </c:pt>
                <c:pt idx="18">
                  <c:v>416.48325350384147</c:v>
                </c:pt>
                <c:pt idx="19">
                  <c:v>420.11115482966545</c:v>
                </c:pt>
                <c:pt idx="20">
                  <c:v>424.77901027501269</c:v>
                </c:pt>
                <c:pt idx="21">
                  <c:v>430.12638373071724</c:v>
                </c:pt>
                <c:pt idx="22">
                  <c:v>435.21144378091037</c:v>
                </c:pt>
                <c:pt idx="23">
                  <c:v>440.60527057845593</c:v>
                </c:pt>
                <c:pt idx="24">
                  <c:v>446.21388540803252</c:v>
                </c:pt>
                <c:pt idx="25">
                  <c:v>452.0645403937732</c:v>
                </c:pt>
                <c:pt idx="26">
                  <c:v>457.91693003610061</c:v>
                </c:pt>
                <c:pt idx="27">
                  <c:v>463.12485405085846</c:v>
                </c:pt>
                <c:pt idx="28">
                  <c:v>468.68415860985988</c:v>
                </c:pt>
                <c:pt idx="29">
                  <c:v>474.38457534583483</c:v>
                </c:pt>
                <c:pt idx="30">
                  <c:v>480.8197487939168</c:v>
                </c:pt>
                <c:pt idx="31">
                  <c:v>487.40680118658969</c:v>
                </c:pt>
                <c:pt idx="32">
                  <c:v>493.5305911503109</c:v>
                </c:pt>
                <c:pt idx="33">
                  <c:v>499.81408703845352</c:v>
                </c:pt>
                <c:pt idx="34">
                  <c:v>506.30525107784734</c:v>
                </c:pt>
                <c:pt idx="35">
                  <c:v>513.23789797663574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AC-4BE6-9752-634BF66966DA}"/>
            </c:ext>
          </c:extLst>
        </c:ser>
        <c:ser>
          <c:idx val="3"/>
          <c:order val="3"/>
          <c:tx>
            <c:strRef>
              <c:f>'8'!$I$23</c:f>
              <c:strCache>
                <c:ptCount val="1"/>
                <c:pt idx="0">
                  <c:v>Grå, KF25</c:v>
                </c:pt>
              </c:strCache>
            </c:strRef>
          </c:tx>
          <c:spPr>
            <a:ln w="28575" cap="rnd">
              <a:solidFill>
                <a:srgbClr val="40A6B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'8'!$J$19:$AS$19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'8'!$J$23:$AS$23</c:f>
              <c:numCache>
                <c:formatCode>0</c:formatCode>
                <c:ptCount val="36"/>
                <c:pt idx="0">
                  <c:v>1291.8</c:v>
                </c:pt>
                <c:pt idx="1">
                  <c:v>1486.9</c:v>
                </c:pt>
                <c:pt idx="2">
                  <c:v>1644.3</c:v>
                </c:pt>
                <c:pt idx="3">
                  <c:v>1624.1</c:v>
                </c:pt>
                <c:pt idx="4">
                  <c:v>1538.2</c:v>
                </c:pt>
                <c:pt idx="5">
                  <c:v>1684</c:v>
                </c:pt>
                <c:pt idx="6">
                  <c:v>1809</c:v>
                </c:pt>
                <c:pt idx="7">
                  <c:v>1889</c:v>
                </c:pt>
                <c:pt idx="8">
                  <c:v>1562.5509999999999</c:v>
                </c:pt>
                <c:pt idx="9">
                  <c:v>1507.508</c:v>
                </c:pt>
                <c:pt idx="10">
                  <c:v>1617.4404947573503</c:v>
                </c:pt>
                <c:pt idx="11">
                  <c:v>1595.6445213278546</c:v>
                </c:pt>
                <c:pt idx="12">
                  <c:v>1571.1568741897681</c:v>
                </c:pt>
                <c:pt idx="13">
                  <c:v>1545.6884734980711</c:v>
                </c:pt>
                <c:pt idx="14">
                  <c:v>1520.2200728063738</c:v>
                </c:pt>
                <c:pt idx="15">
                  <c:v>1494.5058838858481</c:v>
                </c:pt>
                <c:pt idx="16">
                  <c:v>1509.5701053252396</c:v>
                </c:pt>
                <c:pt idx="17">
                  <c:v>1524.0258699237936</c:v>
                </c:pt>
                <c:pt idx="18">
                  <c:v>1538.68253920647</c:v>
                </c:pt>
                <c:pt idx="19">
                  <c:v>1552.0856913789685</c:v>
                </c:pt>
                <c:pt idx="20">
                  <c:v>1569.3309169885724</c:v>
                </c:pt>
                <c:pt idx="21">
                  <c:v>1589.0865976736613</c:v>
                </c:pt>
                <c:pt idx="22">
                  <c:v>1607.8731708293005</c:v>
                </c:pt>
                <c:pt idx="23">
                  <c:v>1627.8004717305137</c:v>
                </c:pt>
                <c:pt idx="24">
                  <c:v>1648.5212993623609</c:v>
                </c:pt>
                <c:pt idx="25">
                  <c:v>1670.1363357263556</c:v>
                </c:pt>
                <c:pt idx="26">
                  <c:v>1691.7577807172979</c:v>
                </c:pt>
                <c:pt idx="27">
                  <c:v>1710.9982704119166</c:v>
                </c:pt>
                <c:pt idx="28">
                  <c:v>1731.536923006234</c:v>
                </c:pt>
                <c:pt idx="29">
                  <c:v>1752.5969095100229</c:v>
                </c:pt>
                <c:pt idx="30">
                  <c:v>1776.3714285045487</c:v>
                </c:pt>
                <c:pt idx="31">
                  <c:v>1800.7070588478473</c:v>
                </c:pt>
                <c:pt idx="32">
                  <c:v>1823.3311826551655</c:v>
                </c:pt>
                <c:pt idx="33">
                  <c:v>1846.5453343093368</c:v>
                </c:pt>
                <c:pt idx="34">
                  <c:v>1870.5267085483085</c:v>
                </c:pt>
                <c:pt idx="35">
                  <c:v>1896.1391254796204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AC-4BE6-9752-634BF669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0555555555555555E-2"/>
          <c:y val="8.7750439290647159E-2"/>
          <c:w val="0.93888888888888888"/>
          <c:h val="0.791062992125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'8'!$I$109:$J$122</c:f>
              <c:multiLvlStrCache>
                <c:ptCount val="14"/>
                <c:lvl>
                  <c:pt idx="0">
                    <c:v>2024</c:v>
                  </c:pt>
                  <c:pt idx="1">
                    <c:v>2025</c:v>
                  </c:pt>
                  <c:pt idx="2">
                    <c:v>2030</c:v>
                  </c:pt>
                  <c:pt idx="3">
                    <c:v>2035</c:v>
                  </c:pt>
                  <c:pt idx="4">
                    <c:v>2040</c:v>
                  </c:pt>
                  <c:pt idx="5">
                    <c:v>2045</c:v>
                  </c:pt>
                  <c:pt idx="6">
                    <c:v>2050</c:v>
                  </c:pt>
                  <c:pt idx="7">
                    <c:v>2024</c:v>
                  </c:pt>
                  <c:pt idx="8">
                    <c:v>2025</c:v>
                  </c:pt>
                  <c:pt idx="9">
                    <c:v>2030</c:v>
                  </c:pt>
                  <c:pt idx="10">
                    <c:v>2035</c:v>
                  </c:pt>
                  <c:pt idx="11">
                    <c:v>2040</c:v>
                  </c:pt>
                  <c:pt idx="12">
                    <c:v>2045</c:v>
                  </c:pt>
                  <c:pt idx="13">
                    <c:v>2050</c:v>
                  </c:pt>
                </c:lvl>
                <c:lvl>
                  <c:pt idx="0">
                    <c:v>Enfamiliehuse</c:v>
                  </c:pt>
                  <c:pt idx="7">
                    <c:v>Etageboliger</c:v>
                  </c:pt>
                </c:lvl>
              </c:multiLvlStrCache>
            </c:multiLvlStrRef>
          </c:cat>
          <c:val>
            <c:numRef>
              <c:f>'8'!$K$109:$K$122</c:f>
              <c:numCache>
                <c:formatCode>0</c:formatCode>
                <c:ptCount val="14"/>
                <c:pt idx="0">
                  <c:v>243.73551899999998</c:v>
                </c:pt>
                <c:pt idx="1">
                  <c:v>244.81815463359823</c:v>
                </c:pt>
                <c:pt idx="2">
                  <c:v>246.77689236913895</c:v>
                </c:pt>
                <c:pt idx="3">
                  <c:v>246.80347880259254</c:v>
                </c:pt>
                <c:pt idx="4">
                  <c:v>245.516296699175</c:v>
                </c:pt>
                <c:pt idx="5">
                  <c:v>243.81652853342939</c:v>
                </c:pt>
                <c:pt idx="6">
                  <c:v>242.53561653303584</c:v>
                </c:pt>
                <c:pt idx="7">
                  <c:v>102.92934099999999</c:v>
                </c:pt>
                <c:pt idx="8">
                  <c:v>104.2526893941819</c:v>
                </c:pt>
                <c:pt idx="9">
                  <c:v>109.32593438737642</c:v>
                </c:pt>
                <c:pt idx="10">
                  <c:v>113.04090006830099</c:v>
                </c:pt>
                <c:pt idx="11">
                  <c:v>116.35721131776279</c:v>
                </c:pt>
                <c:pt idx="12">
                  <c:v>119.66660099766113</c:v>
                </c:pt>
                <c:pt idx="13">
                  <c:v>123.70385134962119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50240594925635"/>
          <c:y val="0.10843321668124818"/>
          <c:w val="0.86494203849518814"/>
          <c:h val="0.60127661125692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'8'!$I$70</c:f>
              <c:strCache>
                <c:ptCount val="1"/>
                <c:pt idx="0">
                  <c:v>Bygge- og anlægsvirksomhed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'8'!$J$69:$O$69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'8'!$J$70:$O$70</c:f>
              <c:numCache>
                <c:formatCode>General</c:formatCode>
                <c:ptCount val="6"/>
                <c:pt idx="0">
                  <c:v>-8.9999999999999993E-3</c:v>
                </c:pt>
                <c:pt idx="1">
                  <c:v>-0.04</c:v>
                </c:pt>
                <c:pt idx="2">
                  <c:v>1.0999999999999999E-2</c:v>
                </c:pt>
                <c:pt idx="3">
                  <c:v>1.2E-2</c:v>
                </c:pt>
                <c:pt idx="4">
                  <c:v>-8.0000000000000002E-3</c:v>
                </c:pt>
                <c:pt idx="5">
                  <c:v>-2.5999999999999999E-2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ser>
          <c:idx val="1"/>
          <c:order val="1"/>
          <c:tx>
            <c:strRef>
              <c:f>'8'!$I$71</c:f>
              <c:strCache>
                <c:ptCount val="1"/>
                <c:pt idx="0">
                  <c:v>Offentlige serviceerhverv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'8'!$J$69:$O$69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'8'!$J$71:$O$71</c:f>
              <c:numCache>
                <c:formatCode>General</c:formatCode>
                <c:ptCount val="6"/>
                <c:pt idx="0">
                  <c:v>0.06</c:v>
                </c:pt>
                <c:pt idx="1">
                  <c:v>0.14699999999999999</c:v>
                </c:pt>
                <c:pt idx="2">
                  <c:v>0.161</c:v>
                </c:pt>
                <c:pt idx="3">
                  <c:v>0.16900000000000001</c:v>
                </c:pt>
                <c:pt idx="4">
                  <c:v>0.17699999999999999</c:v>
                </c:pt>
                <c:pt idx="5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BF8-A837-32D1222B1961}"/>
            </c:ext>
          </c:extLst>
        </c:ser>
        <c:ser>
          <c:idx val="2"/>
          <c:order val="2"/>
          <c:tx>
            <c:strRef>
              <c:f>'8'!$I$72</c:f>
              <c:strCache>
                <c:ptCount val="1"/>
                <c:pt idx="0">
                  <c:v>Private serviceerhverv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'8'!$J$69:$O$69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'8'!$J$72:$O$72</c:f>
              <c:numCache>
                <c:formatCode>General</c:formatCode>
                <c:ptCount val="6"/>
                <c:pt idx="0">
                  <c:v>-2.1000000000000001E-2</c:v>
                </c:pt>
                <c:pt idx="1">
                  <c:v>4.0000000000000001E-3</c:v>
                </c:pt>
                <c:pt idx="2">
                  <c:v>2.7E-2</c:v>
                </c:pt>
                <c:pt idx="3">
                  <c:v>4.1000000000000002E-2</c:v>
                </c:pt>
                <c:pt idx="4">
                  <c:v>4.2999999999999997E-2</c:v>
                </c:pt>
                <c:pt idx="5" formatCode="0.00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BF8-A837-32D1222B1961}"/>
            </c:ext>
          </c:extLst>
        </c:ser>
        <c:ser>
          <c:idx val="3"/>
          <c:order val="3"/>
          <c:tx>
            <c:strRef>
              <c:f>'8'!$I$73</c:f>
              <c:strCache>
                <c:ptCount val="1"/>
                <c:pt idx="0">
                  <c:v>Øvrig fremstilling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'8'!$J$69:$O$69</c:f>
              <c:numCache>
                <c:formatCode>General</c:formatCode>
                <c:ptCount val="6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  <c:pt idx="3">
                  <c:v>2040</c:v>
                </c:pt>
                <c:pt idx="4">
                  <c:v>2045</c:v>
                </c:pt>
                <c:pt idx="5">
                  <c:v>2050</c:v>
                </c:pt>
              </c:numCache>
            </c:numRef>
          </c:cat>
          <c:val>
            <c:numRef>
              <c:f>'8'!$J$73:$O$73</c:f>
              <c:numCache>
                <c:formatCode>General</c:formatCode>
                <c:ptCount val="6"/>
                <c:pt idx="0">
                  <c:v>4.8000000000000001E-2</c:v>
                </c:pt>
                <c:pt idx="1">
                  <c:v>-2.9000000000000001E-2</c:v>
                </c:pt>
                <c:pt idx="2">
                  <c:v>-2.4E-2</c:v>
                </c:pt>
                <c:pt idx="3">
                  <c:v>-2.5999999999999999E-2</c:v>
                </c:pt>
                <c:pt idx="4">
                  <c:v>-3.5000000000000003E-2</c:v>
                </c:pt>
                <c:pt idx="5">
                  <c:v>-3.5000000000000003E-2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5-4BF8-A837-32D1222B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9766629200914094E-2"/>
          <c:y val="0.10815339221912354"/>
          <c:w val="0.94046674159817178"/>
          <c:h val="0.7424828143954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'3'!$I$48</c:f>
              <c:strCache>
                <c:ptCount val="1"/>
                <c:pt idx="0">
                  <c:v>Off. forbrug i KF26 ( LOFT 29)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'3'!$J$33:$AS$33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'3'!$J$48:$AS$48</c:f>
              <c:numCache>
                <c:formatCode>0.0%</c:formatCode>
                <c:ptCount val="36"/>
                <c:pt idx="0">
                  <c:v>2.3E-2</c:v>
                </c:pt>
                <c:pt idx="1">
                  <c:v>0</c:v>
                </c:pt>
                <c:pt idx="2">
                  <c:v>1.1000000000000001E-2</c:v>
                </c:pt>
                <c:pt idx="3">
                  <c:v>5.0000000000000001E-3</c:v>
                </c:pt>
                <c:pt idx="4">
                  <c:v>1.2E-2</c:v>
                </c:pt>
                <c:pt idx="5">
                  <c:v>-2.3E-2</c:v>
                </c:pt>
                <c:pt idx="6">
                  <c:v>5.5E-2</c:v>
                </c:pt>
                <c:pt idx="7">
                  <c:v>-2.3E-2</c:v>
                </c:pt>
                <c:pt idx="8">
                  <c:v>2E-3</c:v>
                </c:pt>
                <c:pt idx="9">
                  <c:v>0.01</c:v>
                </c:pt>
                <c:pt idx="10">
                  <c:v>5.4000000000000006E-2</c:v>
                </c:pt>
                <c:pt idx="11">
                  <c:v>2.6000000000000002E-2</c:v>
                </c:pt>
                <c:pt idx="12">
                  <c:v>1.3999999999999999E-2</c:v>
                </c:pt>
                <c:pt idx="13">
                  <c:v>1.8000000000000002E-2</c:v>
                </c:pt>
                <c:pt idx="14">
                  <c:v>5.2999999999999999E-2</c:v>
                </c:pt>
                <c:pt idx="15">
                  <c:v>2.7999999999999997E-2</c:v>
                </c:pt>
                <c:pt idx="16">
                  <c:v>1.3000000000000001E-2</c:v>
                </c:pt>
                <c:pt idx="17">
                  <c:v>1.3000000000000001E-2</c:v>
                </c:pt>
                <c:pt idx="18">
                  <c:v>1.2E-2</c:v>
                </c:pt>
                <c:pt idx="19">
                  <c:v>1.1000000000000001E-2</c:v>
                </c:pt>
                <c:pt idx="20">
                  <c:v>1.1000000000000001E-2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9.0000000000000011E-3</c:v>
                </c:pt>
                <c:pt idx="25">
                  <c:v>9.0000000000000011E-3</c:v>
                </c:pt>
                <c:pt idx="26">
                  <c:v>8.0000000000000002E-3</c:v>
                </c:pt>
                <c:pt idx="27">
                  <c:v>8.0000000000000002E-3</c:v>
                </c:pt>
                <c:pt idx="28">
                  <c:v>8.0000000000000002E-3</c:v>
                </c:pt>
                <c:pt idx="29">
                  <c:v>8.0000000000000002E-3</c:v>
                </c:pt>
                <c:pt idx="30">
                  <c:v>6.9999999999999993E-3</c:v>
                </c:pt>
                <c:pt idx="31">
                  <c:v>6.9999999999999993E-3</c:v>
                </c:pt>
                <c:pt idx="32">
                  <c:v>6.9999999999999993E-3</c:v>
                </c:pt>
                <c:pt idx="33">
                  <c:v>6.9999999999999993E-3</c:v>
                </c:pt>
                <c:pt idx="34">
                  <c:v>6.9999999999999993E-3</c:v>
                </c:pt>
                <c:pt idx="35">
                  <c:v>6.9999999999999993E-3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ser>
          <c:idx val="1"/>
          <c:order val="1"/>
          <c:tx>
            <c:strRef>
              <c:f>'3'!$I$49</c:f>
              <c:strCache>
                <c:ptCount val="1"/>
                <c:pt idx="0">
                  <c:v>Off. forbrug i KF25 ( LOFT 28)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'3'!$J$33:$AS$33</c:f>
              <c:numCache>
                <c:formatCode>General</c:formatCode>
                <c:ptCount val="3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</c:numCache>
            </c:numRef>
          </c:cat>
          <c:val>
            <c:numRef>
              <c:f>'3'!$J$49:$AS$49</c:f>
              <c:numCache>
                <c:formatCode>0%</c:formatCode>
                <c:ptCount val="36"/>
                <c:pt idx="0">
                  <c:v>0.02</c:v>
                </c:pt>
                <c:pt idx="1">
                  <c:v>1E-3</c:v>
                </c:pt>
                <c:pt idx="2">
                  <c:v>0.01</c:v>
                </c:pt>
                <c:pt idx="3">
                  <c:v>4.0000000000000001E-3</c:v>
                </c:pt>
                <c:pt idx="4">
                  <c:v>0.01</c:v>
                </c:pt>
                <c:pt idx="5">
                  <c:v>-1.9E-2</c:v>
                </c:pt>
                <c:pt idx="6">
                  <c:v>4.9000000000000002E-2</c:v>
                </c:pt>
                <c:pt idx="7">
                  <c:v>-2.5000000000000001E-2</c:v>
                </c:pt>
                <c:pt idx="8">
                  <c:v>2E-3</c:v>
                </c:pt>
                <c:pt idx="9">
                  <c:v>3.3000000000000002E-2</c:v>
                </c:pt>
                <c:pt idx="10" formatCode="0.0%">
                  <c:v>2.5000000000000001E-2</c:v>
                </c:pt>
                <c:pt idx="11" formatCode="0.0%">
                  <c:v>6.0000000000000001E-3</c:v>
                </c:pt>
                <c:pt idx="12" formatCode="0.0%">
                  <c:v>8.9999999999999993E-3</c:v>
                </c:pt>
                <c:pt idx="13" formatCode="0.0%">
                  <c:v>2.5999999999999999E-2</c:v>
                </c:pt>
                <c:pt idx="14" formatCode="0.0%">
                  <c:v>5.0000000000000001E-3</c:v>
                </c:pt>
                <c:pt idx="15" formatCode="0.0%">
                  <c:v>1.0999999999999999E-2</c:v>
                </c:pt>
                <c:pt idx="16" formatCode="0.0%">
                  <c:v>0.01</c:v>
                </c:pt>
                <c:pt idx="17" formatCode="0.0%">
                  <c:v>0.01</c:v>
                </c:pt>
                <c:pt idx="18" formatCode="0.0%">
                  <c:v>0.01</c:v>
                </c:pt>
                <c:pt idx="19" formatCode="0.0%">
                  <c:v>0.01</c:v>
                </c:pt>
                <c:pt idx="20" formatCode="0.0%">
                  <c:v>8.9999999999999993E-3</c:v>
                </c:pt>
                <c:pt idx="21" formatCode="0.0%">
                  <c:v>8.9999999999999993E-3</c:v>
                </c:pt>
                <c:pt idx="22" formatCode="0.0%">
                  <c:v>8.9999999999999993E-3</c:v>
                </c:pt>
                <c:pt idx="23" formatCode="0.0%">
                  <c:v>8.9999999999999993E-3</c:v>
                </c:pt>
                <c:pt idx="24" formatCode="0.0%">
                  <c:v>8.0000000000000002E-3</c:v>
                </c:pt>
                <c:pt idx="25" formatCode="0.0%">
                  <c:v>8.0000000000000002E-3</c:v>
                </c:pt>
                <c:pt idx="26" formatCode="0.0%">
                  <c:v>4.0000000000000001E-3</c:v>
                </c:pt>
                <c:pt idx="27" formatCode="0.0%">
                  <c:v>8.0000000000000002E-3</c:v>
                </c:pt>
                <c:pt idx="28" formatCode="0.0%">
                  <c:v>8.0000000000000002E-3</c:v>
                </c:pt>
                <c:pt idx="29" formatCode="0.0%">
                  <c:v>8.0000000000000002E-3</c:v>
                </c:pt>
                <c:pt idx="30" formatCode="0.0%">
                  <c:v>7.0000000000000001E-3</c:v>
                </c:pt>
                <c:pt idx="31" formatCode="0.0%">
                  <c:v>7.0000000000000001E-3</c:v>
                </c:pt>
                <c:pt idx="32" formatCode="0.0%">
                  <c:v>7.0000000000000001E-3</c:v>
                </c:pt>
                <c:pt idx="33" formatCode="0.0%">
                  <c:v>7.0000000000000001E-3</c:v>
                </c:pt>
                <c:pt idx="34" formatCode="0.0%">
                  <c:v>7.0000000000000001E-3</c:v>
                </c:pt>
                <c:pt idx="35" formatCode="0.0%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BF8-A837-32D1222B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5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0555555555555555E-2"/>
          <c:y val="8.779963294617292E-2"/>
          <c:w val="0.93888888888888888"/>
          <c:h val="0.79094586023154556"/>
        </c:manualLayout>
      </c:layout>
      <c:lineChart>
        <c:grouping val="standard"/>
        <c:varyColors val="0"/>
        <c:ser>
          <c:idx val="0"/>
          <c:order val="0"/>
          <c:tx>
            <c:strRef>
              <c:f>'3'!$I$20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'3'!$J$19:$AG$19</c:f>
              <c:numCache>
                <c:formatCode>General</c:formatCode>
                <c:ptCount val="2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</c:numCache>
            </c:numRef>
          </c:cat>
          <c:val>
            <c:numRef>
              <c:f>'3'!$J$20:$AG$20</c:f>
              <c:numCache>
                <c:formatCode>#,##0</c:formatCode>
                <c:ptCount val="24"/>
                <c:pt idx="1">
                  <c:v>210.32599999999999</c:v>
                </c:pt>
                <c:pt idx="2">
                  <c:v>335.90899999999999</c:v>
                </c:pt>
                <c:pt idx="3">
                  <c:v>377.77</c:v>
                </c:pt>
                <c:pt idx="4">
                  <c:v>428.81999999999994</c:v>
                </c:pt>
                <c:pt idx="5">
                  <c:v>448.21899999999994</c:v>
                </c:pt>
                <c:pt idx="6">
                  <c:v>468.63899999999995</c:v>
                </c:pt>
                <c:pt idx="7">
                  <c:v>490.07999999999993</c:v>
                </c:pt>
                <c:pt idx="8">
                  <c:v>512.54199999999992</c:v>
                </c:pt>
                <c:pt idx="9">
                  <c:v>536.02499999999998</c:v>
                </c:pt>
                <c:pt idx="10">
                  <c:v>560.529</c:v>
                </c:pt>
                <c:pt idx="11">
                  <c:v>586.05399999999997</c:v>
                </c:pt>
                <c:pt idx="12">
                  <c:v>613.62099999999998</c:v>
                </c:pt>
                <c:pt idx="13">
                  <c:v>642.20899999999995</c:v>
                </c:pt>
                <c:pt idx="14">
                  <c:v>672.83899999999994</c:v>
                </c:pt>
                <c:pt idx="15">
                  <c:v>704.4899999999999</c:v>
                </c:pt>
                <c:pt idx="16">
                  <c:v>738.18299999999988</c:v>
                </c:pt>
                <c:pt idx="17">
                  <c:v>773.91799999999989</c:v>
                </c:pt>
                <c:pt idx="18">
                  <c:v>810.67399999999998</c:v>
                </c:pt>
                <c:pt idx="19">
                  <c:v>850.49299999999994</c:v>
                </c:pt>
                <c:pt idx="20">
                  <c:v>893.37499999999989</c:v>
                </c:pt>
                <c:pt idx="21">
                  <c:v>937.27799999999991</c:v>
                </c:pt>
                <c:pt idx="22">
                  <c:v>984.24399999999991</c:v>
                </c:pt>
                <c:pt idx="23">
                  <c:v>1033.252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7-4650-B9E4-688CEE973448}"/>
            </c:ext>
          </c:extLst>
        </c:ser>
        <c:ser>
          <c:idx val="1"/>
          <c:order val="1"/>
          <c:tx>
            <c:strRef>
              <c:f>'3'!$I$21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'3'!$J$19:$AG$19</c:f>
              <c:numCache>
                <c:formatCode>General</c:formatCode>
                <c:ptCount val="2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  <c:pt idx="16">
                  <c:v>2043</c:v>
                </c:pt>
                <c:pt idx="17">
                  <c:v>2044</c:v>
                </c:pt>
                <c:pt idx="18">
                  <c:v>2045</c:v>
                </c:pt>
                <c:pt idx="19">
                  <c:v>2046</c:v>
                </c:pt>
                <c:pt idx="20">
                  <c:v>2047</c:v>
                </c:pt>
                <c:pt idx="21">
                  <c:v>2048</c:v>
                </c:pt>
                <c:pt idx="22">
                  <c:v>2049</c:v>
                </c:pt>
                <c:pt idx="23">
                  <c:v>2050</c:v>
                </c:pt>
              </c:numCache>
            </c:numRef>
          </c:cat>
          <c:val>
            <c:numRef>
              <c:f>'3'!$J$21:$AG$21</c:f>
              <c:numCache>
                <c:formatCode>#,##0</c:formatCode>
                <c:ptCount val="24"/>
                <c:pt idx="0">
                  <c:v>210.32599999999999</c:v>
                </c:pt>
                <c:pt idx="1">
                  <c:v>335.90899999999999</c:v>
                </c:pt>
                <c:pt idx="2">
                  <c:v>377.77</c:v>
                </c:pt>
                <c:pt idx="3">
                  <c:v>428.81999999999994</c:v>
                </c:pt>
                <c:pt idx="4">
                  <c:v>448.21899999999994</c:v>
                </c:pt>
                <c:pt idx="5">
                  <c:v>468.63899999999995</c:v>
                </c:pt>
                <c:pt idx="6">
                  <c:v>490.07999999999993</c:v>
                </c:pt>
                <c:pt idx="7">
                  <c:v>512.54199999999992</c:v>
                </c:pt>
                <c:pt idx="8">
                  <c:v>536.02499999999998</c:v>
                </c:pt>
                <c:pt idx="9">
                  <c:v>560.529</c:v>
                </c:pt>
                <c:pt idx="10">
                  <c:v>586.05399999999997</c:v>
                </c:pt>
                <c:pt idx="11">
                  <c:v>613.62099999999998</c:v>
                </c:pt>
                <c:pt idx="12">
                  <c:v>642.20899999999995</c:v>
                </c:pt>
                <c:pt idx="13">
                  <c:v>672.83899999999994</c:v>
                </c:pt>
                <c:pt idx="14">
                  <c:v>704.4899999999999</c:v>
                </c:pt>
                <c:pt idx="15">
                  <c:v>738.18299999999988</c:v>
                </c:pt>
                <c:pt idx="16">
                  <c:v>773.91799999999989</c:v>
                </c:pt>
                <c:pt idx="17">
                  <c:v>810.67399999999998</c:v>
                </c:pt>
                <c:pt idx="18">
                  <c:v>850.49299999999994</c:v>
                </c:pt>
                <c:pt idx="19">
                  <c:v>893.37499999999989</c:v>
                </c:pt>
                <c:pt idx="20">
                  <c:v>937.27799999999991</c:v>
                </c:pt>
                <c:pt idx="21">
                  <c:v>984.24399999999991</c:v>
                </c:pt>
                <c:pt idx="22">
                  <c:v>1033.252</c:v>
                </c:pt>
                <c:pt idx="23">
                  <c:v>1086.3439999999998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7-4650-B9E4-688CEE97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tickLblSkip val="3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014168530947054E-2"/>
          <c:y val="9.5727751953433263E-2"/>
          <c:w val="0.91797166293810584"/>
          <c:h val="0.70466674620217928"/>
        </c:manualLayout>
      </c:layout>
      <c:lineChart>
        <c:grouping val="standard"/>
        <c:varyColors val="0"/>
        <c:ser>
          <c:idx val="0"/>
          <c:order val="0"/>
          <c:tx>
            <c:strRef>
              <c:f>'4'!$G$6</c:f>
              <c:strCache>
                <c:ptCount val="1"/>
                <c:pt idx="0">
                  <c:v>Malkekvæg KF25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'4'!$H$5:$AH$5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'4'!$H$6:$AH$6</c:f>
              <c:numCache>
                <c:formatCode>0</c:formatCode>
                <c:ptCount val="27"/>
                <c:pt idx="0">
                  <c:v>545.62</c:v>
                </c:pt>
                <c:pt idx="1">
                  <c:v>543.59</c:v>
                </c:pt>
                <c:pt idx="2">
                  <c:v>535.77</c:v>
                </c:pt>
                <c:pt idx="3">
                  <c:v>527.16999999999996</c:v>
                </c:pt>
                <c:pt idx="4">
                  <c:v>515.14</c:v>
                </c:pt>
                <c:pt idx="5">
                  <c:v>502.73</c:v>
                </c:pt>
                <c:pt idx="6">
                  <c:v>488.43</c:v>
                </c:pt>
                <c:pt idx="7">
                  <c:v>477.49</c:v>
                </c:pt>
                <c:pt idx="8">
                  <c:v>468.72</c:v>
                </c:pt>
                <c:pt idx="9">
                  <c:v>461.64</c:v>
                </c:pt>
                <c:pt idx="10">
                  <c:v>457.44</c:v>
                </c:pt>
                <c:pt idx="11">
                  <c:v>455.17</c:v>
                </c:pt>
                <c:pt idx="12">
                  <c:v>449.2</c:v>
                </c:pt>
                <c:pt idx="13">
                  <c:v>443.86</c:v>
                </c:pt>
                <c:pt idx="14">
                  <c:v>438.63</c:v>
                </c:pt>
                <c:pt idx="15">
                  <c:v>434.82</c:v>
                </c:pt>
                <c:pt idx="16">
                  <c:v>430.21</c:v>
                </c:pt>
                <c:pt idx="17">
                  <c:v>426.21</c:v>
                </c:pt>
                <c:pt idx="18">
                  <c:v>423.4</c:v>
                </c:pt>
                <c:pt idx="19">
                  <c:v>419.9</c:v>
                </c:pt>
                <c:pt idx="20">
                  <c:v>416.85</c:v>
                </c:pt>
                <c:pt idx="21">
                  <c:v>413.5</c:v>
                </c:pt>
                <c:pt idx="22">
                  <c:v>410.96</c:v>
                </c:pt>
                <c:pt idx="23">
                  <c:v>407.01</c:v>
                </c:pt>
                <c:pt idx="24">
                  <c:v>407.01</c:v>
                </c:pt>
                <c:pt idx="25">
                  <c:v>407.01</c:v>
                </c:pt>
                <c:pt idx="26">
                  <c:v>407.01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'4'!$G$7</c:f>
              <c:strCache>
                <c:ptCount val="1"/>
                <c:pt idx="0">
                  <c:v>Malkekvæg 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'4'!$H$5:$AH$5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'4'!$H$7:$AH$7</c:f>
              <c:numCache>
                <c:formatCode>0</c:formatCode>
                <c:ptCount val="27"/>
                <c:pt idx="0">
                  <c:v>546.85400000000004</c:v>
                </c:pt>
                <c:pt idx="1">
                  <c:v>548.25</c:v>
                </c:pt>
                <c:pt idx="2">
                  <c:v>540.50900000000001</c:v>
                </c:pt>
                <c:pt idx="3">
                  <c:v>531.62900000000002</c:v>
                </c:pt>
                <c:pt idx="4">
                  <c:v>519.274</c:v>
                </c:pt>
                <c:pt idx="5">
                  <c:v>506.59500000000003</c:v>
                </c:pt>
                <c:pt idx="6">
                  <c:v>492.036</c:v>
                </c:pt>
                <c:pt idx="7">
                  <c:v>480.971</c:v>
                </c:pt>
                <c:pt idx="8">
                  <c:v>472.08800000000002</c:v>
                </c:pt>
                <c:pt idx="9">
                  <c:v>464.80500000000001</c:v>
                </c:pt>
                <c:pt idx="10">
                  <c:v>460.53500000000003</c:v>
                </c:pt>
                <c:pt idx="11">
                  <c:v>458.22899999999998</c:v>
                </c:pt>
                <c:pt idx="12">
                  <c:v>452.24799999999999</c:v>
                </c:pt>
                <c:pt idx="13">
                  <c:v>446.90899999999999</c:v>
                </c:pt>
                <c:pt idx="14">
                  <c:v>441.685</c:v>
                </c:pt>
                <c:pt idx="15">
                  <c:v>437.892</c:v>
                </c:pt>
                <c:pt idx="16">
                  <c:v>433.29399999999998</c:v>
                </c:pt>
                <c:pt idx="17">
                  <c:v>429.30900000000003</c:v>
                </c:pt>
                <c:pt idx="18">
                  <c:v>426.52</c:v>
                </c:pt>
                <c:pt idx="19">
                  <c:v>423.03399999999999</c:v>
                </c:pt>
                <c:pt idx="20">
                  <c:v>419.98500000000001</c:v>
                </c:pt>
                <c:pt idx="21">
                  <c:v>416.62099999999998</c:v>
                </c:pt>
                <c:pt idx="22">
                  <c:v>414.02699999999999</c:v>
                </c:pt>
                <c:pt idx="23">
                  <c:v>410.053</c:v>
                </c:pt>
                <c:pt idx="24">
                  <c:v>410.101</c:v>
                </c:pt>
                <c:pt idx="25">
                  <c:v>410.16199999999998</c:v>
                </c:pt>
                <c:pt idx="26">
                  <c:v>410.22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ser>
          <c:idx val="2"/>
          <c:order val="2"/>
          <c:tx>
            <c:strRef>
              <c:f>'4'!$G$8</c:f>
              <c:strCache>
                <c:ptCount val="1"/>
                <c:pt idx="0">
                  <c:v>Øvrig kvæg KF25</c:v>
                </c:pt>
              </c:strCache>
            </c:strRef>
          </c:tx>
          <c:spPr>
            <a:ln w="28575" cap="rnd">
              <a:solidFill>
                <a:srgbClr val="1E679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'4'!$H$5:$AH$5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'4'!$H$8:$AH$8</c:f>
              <c:numCache>
                <c:formatCode>0</c:formatCode>
                <c:ptCount val="27"/>
                <c:pt idx="0">
                  <c:v>1032.438519665958</c:v>
                </c:pt>
                <c:pt idx="1">
                  <c:v>1015.693039331916</c:v>
                </c:pt>
                <c:pt idx="2">
                  <c:v>999.83755899787388</c:v>
                </c:pt>
                <c:pt idx="3">
                  <c:v>983.47207866383201</c:v>
                </c:pt>
                <c:pt idx="4">
                  <c:v>965.92659832978995</c:v>
                </c:pt>
                <c:pt idx="5">
                  <c:v>947.23111799574792</c:v>
                </c:pt>
                <c:pt idx="6">
                  <c:v>928.58563766170619</c:v>
                </c:pt>
                <c:pt idx="7">
                  <c:v>907.90210621079871</c:v>
                </c:pt>
                <c:pt idx="8">
                  <c:v>887.29857475989127</c:v>
                </c:pt>
                <c:pt idx="9">
                  <c:v>866.94504330898405</c:v>
                </c:pt>
                <c:pt idx="10">
                  <c:v>847.13151185807681</c:v>
                </c:pt>
                <c:pt idx="11">
                  <c:v>827.82798040716955</c:v>
                </c:pt>
                <c:pt idx="12">
                  <c:v>808.58444895626201</c:v>
                </c:pt>
                <c:pt idx="13">
                  <c:v>789.64091750535476</c:v>
                </c:pt>
                <c:pt idx="14">
                  <c:v>771.01738605444734</c:v>
                </c:pt>
                <c:pt idx="15">
                  <c:v>752.75385460354005</c:v>
                </c:pt>
                <c:pt idx="16">
                  <c:v>734.80032315263304</c:v>
                </c:pt>
                <c:pt idx="17">
                  <c:v>727.30647185661599</c:v>
                </c:pt>
                <c:pt idx="18">
                  <c:v>720.13262056059864</c:v>
                </c:pt>
                <c:pt idx="19">
                  <c:v>713.21876926458151</c:v>
                </c:pt>
                <c:pt idx="20">
                  <c:v>706.52491796856418</c:v>
                </c:pt>
                <c:pt idx="21">
                  <c:v>700.02106667254702</c:v>
                </c:pt>
                <c:pt idx="22">
                  <c:v>693.68721537652971</c:v>
                </c:pt>
                <c:pt idx="23">
                  <c:v>687.4833640805125</c:v>
                </c:pt>
                <c:pt idx="24">
                  <c:v>682.12951278449532</c:v>
                </c:pt>
                <c:pt idx="25">
                  <c:v>676.77566148847802</c:v>
                </c:pt>
                <c:pt idx="26">
                  <c:v>671.42181019246095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4-40E3-8B35-2C8149C9EC5E}"/>
            </c:ext>
          </c:extLst>
        </c:ser>
        <c:ser>
          <c:idx val="3"/>
          <c:order val="3"/>
          <c:tx>
            <c:strRef>
              <c:f>'4'!$G$9</c:f>
              <c:strCache>
                <c:ptCount val="1"/>
                <c:pt idx="0">
                  <c:v>Øvrig kvæg KF26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'4'!$H$5:$AH$5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'4'!$H$9:$AH$9</c:f>
              <c:numCache>
                <c:formatCode>0</c:formatCode>
                <c:ptCount val="27"/>
                <c:pt idx="0">
                  <c:v>1036.0249999999999</c:v>
                </c:pt>
                <c:pt idx="1">
                  <c:v>1017.4920389821777</c:v>
                </c:pt>
                <c:pt idx="2">
                  <c:v>1004.6198979643557</c:v>
                </c:pt>
                <c:pt idx="3">
                  <c:v>989.88097694653345</c:v>
                </c:pt>
                <c:pt idx="4">
                  <c:v>973.13555592871137</c:v>
                </c:pt>
                <c:pt idx="5">
                  <c:v>954.74784491088928</c:v>
                </c:pt>
                <c:pt idx="6">
                  <c:v>936.13162389306694</c:v>
                </c:pt>
                <c:pt idx="7">
                  <c:v>915.28181658371739</c:v>
                </c:pt>
                <c:pt idx="8">
                  <c:v>894.41143927436792</c:v>
                </c:pt>
                <c:pt idx="9">
                  <c:v>873.73289196501844</c:v>
                </c:pt>
                <c:pt idx="10">
                  <c:v>853.59215465566876</c:v>
                </c:pt>
                <c:pt idx="11">
                  <c:v>834.00351734631943</c:v>
                </c:pt>
                <c:pt idx="12">
                  <c:v>814.41300003696983</c:v>
                </c:pt>
                <c:pt idx="13">
                  <c:v>795.13453272762024</c:v>
                </c:pt>
                <c:pt idx="14">
                  <c:v>776.18846541827065</c:v>
                </c:pt>
                <c:pt idx="15">
                  <c:v>757.61621810892109</c:v>
                </c:pt>
                <c:pt idx="16">
                  <c:v>739.36594079957183</c:v>
                </c:pt>
                <c:pt idx="17">
                  <c:v>731.75609827489575</c:v>
                </c:pt>
                <c:pt idx="18">
                  <c:v>724.48066575021983</c:v>
                </c:pt>
                <c:pt idx="19">
                  <c:v>717.47259322554396</c:v>
                </c:pt>
                <c:pt idx="20">
                  <c:v>710.69751070086784</c:v>
                </c:pt>
                <c:pt idx="21">
                  <c:v>704.12055417619206</c:v>
                </c:pt>
                <c:pt idx="22">
                  <c:v>697.71990265151612</c:v>
                </c:pt>
                <c:pt idx="23">
                  <c:v>691.45539812684024</c:v>
                </c:pt>
                <c:pt idx="24">
                  <c:v>686.07360860216431</c:v>
                </c:pt>
                <c:pt idx="25">
                  <c:v>680.69215207748823</c:v>
                </c:pt>
                <c:pt idx="26">
                  <c:v>675.31072655281241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32439701681777"/>
          <c:y val="0.11636879255494315"/>
          <c:w val="0.81544807499604677"/>
          <c:h val="0.56754610611884815"/>
        </c:manualLayout>
      </c:layout>
      <c:lineChart>
        <c:grouping val="standard"/>
        <c:varyColors val="0"/>
        <c:ser>
          <c:idx val="0"/>
          <c:order val="0"/>
          <c:tx>
            <c:strRef>
              <c:f>'4'!$G$21</c:f>
              <c:strCache>
                <c:ptCount val="1"/>
                <c:pt idx="0">
                  <c:v>Søer 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'4'!$H$20:$AH$20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'4'!$H$21:$AH$21</c:f>
              <c:numCache>
                <c:formatCode>0</c:formatCode>
                <c:ptCount val="27"/>
                <c:pt idx="0">
                  <c:v>892.30269940188884</c:v>
                </c:pt>
                <c:pt idx="1">
                  <c:v>888.42133514165789</c:v>
                </c:pt>
                <c:pt idx="2">
                  <c:v>874.04307935991608</c:v>
                </c:pt>
                <c:pt idx="3">
                  <c:v>863.81386813221434</c:v>
                </c:pt>
                <c:pt idx="4">
                  <c:v>841.4816836201469</c:v>
                </c:pt>
                <c:pt idx="5">
                  <c:v>823.98686441762857</c:v>
                </c:pt>
                <c:pt idx="6">
                  <c:v>801.48259971668415</c:v>
                </c:pt>
                <c:pt idx="7">
                  <c:v>795.08695269674706</c:v>
                </c:pt>
                <c:pt idx="8">
                  <c:v>781.04329728226662</c:v>
                </c:pt>
                <c:pt idx="9">
                  <c:v>770.60376582371453</c:v>
                </c:pt>
                <c:pt idx="10">
                  <c:v>765.51784024134327</c:v>
                </c:pt>
                <c:pt idx="11">
                  <c:v>758.52947257082906</c:v>
                </c:pt>
                <c:pt idx="12">
                  <c:v>750.11666333683115</c:v>
                </c:pt>
                <c:pt idx="13">
                  <c:v>741.20673355718793</c:v>
                </c:pt>
                <c:pt idx="14">
                  <c:v>732.24900372507886</c:v>
                </c:pt>
                <c:pt idx="15">
                  <c:v>721.92419239244498</c:v>
                </c:pt>
                <c:pt idx="16">
                  <c:v>709.93593923399794</c:v>
                </c:pt>
                <c:pt idx="17">
                  <c:v>698.38744655823723</c:v>
                </c:pt>
                <c:pt idx="18">
                  <c:v>689.81211714585504</c:v>
                </c:pt>
                <c:pt idx="19">
                  <c:v>679.32478563483744</c:v>
                </c:pt>
                <c:pt idx="20">
                  <c:v>667.6998128751311</c:v>
                </c:pt>
                <c:pt idx="21">
                  <c:v>658.75164305351529</c:v>
                </c:pt>
                <c:pt idx="22">
                  <c:v>649.70787312696757</c:v>
                </c:pt>
                <c:pt idx="23">
                  <c:v>635.6642177124869</c:v>
                </c:pt>
                <c:pt idx="24">
                  <c:v>635.6642177124869</c:v>
                </c:pt>
                <c:pt idx="25">
                  <c:v>635.6642177124869</c:v>
                </c:pt>
                <c:pt idx="26">
                  <c:v>635.6642177124869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0E3-8B35-2C8149C9EC5E}"/>
            </c:ext>
          </c:extLst>
        </c:ser>
        <c:ser>
          <c:idx val="1"/>
          <c:order val="1"/>
          <c:tx>
            <c:strRef>
              <c:f>'4'!$G$22</c:f>
              <c:strCache>
                <c:ptCount val="1"/>
                <c:pt idx="0">
                  <c:v>Søer 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'4'!$H$20:$AH$20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'4'!$H$22:$AH$22</c:f>
              <c:numCache>
                <c:formatCode>0</c:formatCode>
                <c:ptCount val="27"/>
                <c:pt idx="0">
                  <c:v>938.18399999999997</c:v>
                </c:pt>
                <c:pt idx="1">
                  <c:v>949.11892473289197</c:v>
                </c:pt>
                <c:pt idx="2">
                  <c:v>937.52281473685321</c:v>
                </c:pt>
                <c:pt idx="3">
                  <c:v>926.37023888915735</c:v>
                </c:pt>
                <c:pt idx="4">
                  <c:v>903.93764638643609</c:v>
                </c:pt>
                <c:pt idx="5">
                  <c:v>885.74873242068691</c:v>
                </c:pt>
                <c:pt idx="6">
                  <c:v>862.62976580605061</c:v>
                </c:pt>
                <c:pt idx="7">
                  <c:v>856.23564907926288</c:v>
                </c:pt>
                <c:pt idx="8">
                  <c:v>842.1188201225068</c:v>
                </c:pt>
                <c:pt idx="9">
                  <c:v>831.54524699787373</c:v>
                </c:pt>
                <c:pt idx="10">
                  <c:v>826.13553524738529</c:v>
                </c:pt>
                <c:pt idx="11">
                  <c:v>818.80618361956704</c:v>
                </c:pt>
                <c:pt idx="12">
                  <c:v>809.9545666002648</c:v>
                </c:pt>
                <c:pt idx="13">
                  <c:v>800.56308222392977</c:v>
                </c:pt>
                <c:pt idx="14">
                  <c:v>791.11640694678294</c:v>
                </c:pt>
                <c:pt idx="15">
                  <c:v>780.19563288249697</c:v>
                </c:pt>
                <c:pt idx="16">
                  <c:v>767.5047361085351</c:v>
                </c:pt>
                <c:pt idx="17">
                  <c:v>755.26138736661164</c:v>
                </c:pt>
                <c:pt idx="18">
                  <c:v>746.15488873265076</c:v>
                </c:pt>
                <c:pt idx="19">
                  <c:v>735.01636147788861</c:v>
                </c:pt>
                <c:pt idx="20">
                  <c:v>722.65460316695055</c:v>
                </c:pt>
                <c:pt idx="21">
                  <c:v>713.11059121019014</c:v>
                </c:pt>
                <c:pt idx="22">
                  <c:v>703.42107596947085</c:v>
                </c:pt>
                <c:pt idx="23">
                  <c:v>688.43724813450638</c:v>
                </c:pt>
                <c:pt idx="24">
                  <c:v>688.48641820977514</c:v>
                </c:pt>
                <c:pt idx="25">
                  <c:v>688.54060563966323</c:v>
                </c:pt>
                <c:pt idx="26">
                  <c:v>688.59780348232277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0E3-8B35-2C8149C9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917546210978946"/>
          <c:y val="0.11369804861348853"/>
          <c:w val="0.81059920701401689"/>
          <c:h val="0.53164669633687089"/>
        </c:manualLayout>
      </c:layout>
      <c:lineChart>
        <c:grouping val="standard"/>
        <c:varyColors val="0"/>
        <c:ser>
          <c:idx val="0"/>
          <c:order val="0"/>
          <c:tx>
            <c:strRef>
              <c:f>'4'!$G$34</c:f>
              <c:strCache>
                <c:ptCount val="1"/>
                <c:pt idx="0">
                  <c:v>Smågrise KF25</c:v>
                </c:pt>
              </c:strCache>
            </c:strRef>
          </c:tx>
          <c:spPr>
            <a:ln w="28575" cap="rnd">
              <a:solidFill>
                <a:srgbClr val="045C6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'4'!$H$33:$AH$33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'4'!$H$34:$AH$34</c:f>
              <c:numCache>
                <c:formatCode>0</c:formatCode>
                <c:ptCount val="27"/>
                <c:pt idx="0">
                  <c:v>29849.141560827498</c:v>
                </c:pt>
                <c:pt idx="1">
                  <c:v>29491.704844839969</c:v>
                </c:pt>
                <c:pt idx="2">
                  <c:v>29096.448843618808</c:v>
                </c:pt>
                <c:pt idx="3">
                  <c:v>28869.001419362226</c:v>
                </c:pt>
                <c:pt idx="4">
                  <c:v>28566.447137493138</c:v>
                </c:pt>
                <c:pt idx="5">
                  <c:v>28078.798777126307</c:v>
                </c:pt>
                <c:pt idx="6">
                  <c:v>27608.928961121608</c:v>
                </c:pt>
                <c:pt idx="7">
                  <c:v>27247.170869750786</c:v>
                </c:pt>
                <c:pt idx="8">
                  <c:v>27106.460313366442</c:v>
                </c:pt>
                <c:pt idx="9">
                  <c:v>26854.138395013193</c:v>
                </c:pt>
                <c:pt idx="10">
                  <c:v>26747.718484008121</c:v>
                </c:pt>
                <c:pt idx="11">
                  <c:v>26723.482045337183</c:v>
                </c:pt>
                <c:pt idx="12">
                  <c:v>26636.493822297238</c:v>
                </c:pt>
                <c:pt idx="13">
                  <c:v>26508.109336637044</c:v>
                </c:pt>
                <c:pt idx="14">
                  <c:v>26364.392185746648</c:v>
                </c:pt>
                <c:pt idx="15">
                  <c:v>26195.500848059626</c:v>
                </c:pt>
                <c:pt idx="16">
                  <c:v>25968.401454035258</c:v>
                </c:pt>
                <c:pt idx="17">
                  <c:v>25702.225998938713</c:v>
                </c:pt>
                <c:pt idx="18">
                  <c:v>25482.609254906889</c:v>
                </c:pt>
                <c:pt idx="19">
                  <c:v>25295.68801769003</c:v>
                </c:pt>
                <c:pt idx="20">
                  <c:v>25045.386608184905</c:v>
                </c:pt>
                <c:pt idx="21">
                  <c:v>24804.685032584941</c:v>
                </c:pt>
                <c:pt idx="22">
                  <c:v>24618.276173209953</c:v>
                </c:pt>
                <c:pt idx="23">
                  <c:v>24350.138214303988</c:v>
                </c:pt>
                <c:pt idx="24">
                  <c:v>24350.138214303988</c:v>
                </c:pt>
                <c:pt idx="25">
                  <c:v>24350.138214303988</c:v>
                </c:pt>
                <c:pt idx="26">
                  <c:v>24350.138214303988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2-49CE-998A-297C73DB4855}"/>
            </c:ext>
          </c:extLst>
        </c:ser>
        <c:ser>
          <c:idx val="1"/>
          <c:order val="1"/>
          <c:tx>
            <c:strRef>
              <c:f>'4'!$G$35</c:f>
              <c:strCache>
                <c:ptCount val="1"/>
                <c:pt idx="0">
                  <c:v>Smågrise 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'4'!$H$33:$AH$33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'4'!$H$35:$AH$35</c:f>
              <c:numCache>
                <c:formatCode>0</c:formatCode>
                <c:ptCount val="27"/>
                <c:pt idx="0">
                  <c:v>31403.504647910115</c:v>
                </c:pt>
                <c:pt idx="1">
                  <c:v>32853.64171866254</c:v>
                </c:pt>
                <c:pt idx="2">
                  <c:v>32122.129577192212</c:v>
                </c:pt>
                <c:pt idx="3">
                  <c:v>31621.331503629521</c:v>
                </c:pt>
                <c:pt idx="4">
                  <c:v>31201.662510227059</c:v>
                </c:pt>
                <c:pt idx="5">
                  <c:v>30611.009565552209</c:v>
                </c:pt>
                <c:pt idx="6">
                  <c:v>30091.20173312995</c:v>
                </c:pt>
                <c:pt idx="7">
                  <c:v>29688.361050849071</c:v>
                </c:pt>
                <c:pt idx="8">
                  <c:v>29555.604374223243</c:v>
                </c:pt>
                <c:pt idx="9">
                  <c:v>29296.219850330683</c:v>
                </c:pt>
                <c:pt idx="10">
                  <c:v>29178.006158624743</c:v>
                </c:pt>
                <c:pt idx="11">
                  <c:v>29152.452056551225</c:v>
                </c:pt>
                <c:pt idx="12">
                  <c:v>29065.817417814185</c:v>
                </c:pt>
                <c:pt idx="13">
                  <c:v>28933.891768898062</c:v>
                </c:pt>
                <c:pt idx="14">
                  <c:v>28785.345565787786</c:v>
                </c:pt>
                <c:pt idx="15">
                  <c:v>28609.583205184575</c:v>
                </c:pt>
                <c:pt idx="16">
                  <c:v>28371.389887889563</c:v>
                </c:pt>
                <c:pt idx="17">
                  <c:v>28089.463737371178</c:v>
                </c:pt>
                <c:pt idx="18">
                  <c:v>27855.737194015845</c:v>
                </c:pt>
                <c:pt idx="19">
                  <c:v>27659.095262206225</c:v>
                </c:pt>
                <c:pt idx="20">
                  <c:v>27393.685787418282</c:v>
                </c:pt>
                <c:pt idx="21">
                  <c:v>27135.755562017712</c:v>
                </c:pt>
                <c:pt idx="22">
                  <c:v>26935.685640905547</c:v>
                </c:pt>
                <c:pt idx="23">
                  <c:v>26650.850893403185</c:v>
                </c:pt>
                <c:pt idx="24">
                  <c:v>26652.720705750027</c:v>
                </c:pt>
                <c:pt idx="25">
                  <c:v>26654.798275024295</c:v>
                </c:pt>
                <c:pt idx="26">
                  <c:v>26657.08360122599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2-49CE-998A-297C73DB4855}"/>
            </c:ext>
          </c:extLst>
        </c:ser>
        <c:ser>
          <c:idx val="2"/>
          <c:order val="2"/>
          <c:tx>
            <c:strRef>
              <c:f>'4'!$G$36</c:f>
              <c:strCache>
                <c:ptCount val="1"/>
                <c:pt idx="0">
                  <c:v>Slagtesvin KF25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'4'!$H$33:$AH$33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'4'!$H$36:$AH$36</c:f>
              <c:numCache>
                <c:formatCode>0</c:formatCode>
                <c:ptCount val="27"/>
                <c:pt idx="0">
                  <c:v>13009.808600089847</c:v>
                </c:pt>
                <c:pt idx="1">
                  <c:v>12884.092013513413</c:v>
                </c:pt>
                <c:pt idx="2">
                  <c:v>12656.422113744162</c:v>
                </c:pt>
                <c:pt idx="3">
                  <c:v>12482.880188750878</c:v>
                </c:pt>
                <c:pt idx="4">
                  <c:v>12342.980336056677</c:v>
                </c:pt>
                <c:pt idx="5">
                  <c:v>12148.915159630307</c:v>
                </c:pt>
                <c:pt idx="6">
                  <c:v>11843.643466112046</c:v>
                </c:pt>
                <c:pt idx="7">
                  <c:v>11518.679535436195</c:v>
                </c:pt>
                <c:pt idx="8">
                  <c:v>11286.303667185473</c:v>
                </c:pt>
                <c:pt idx="9">
                  <c:v>11075.356762555735</c:v>
                </c:pt>
                <c:pt idx="10">
                  <c:v>10884.540945318957</c:v>
                </c:pt>
                <c:pt idx="11">
                  <c:v>10750.318133967483</c:v>
                </c:pt>
                <c:pt idx="12">
                  <c:v>10667.244718134853</c:v>
                </c:pt>
                <c:pt idx="13">
                  <c:v>10609.848709691201</c:v>
                </c:pt>
                <c:pt idx="14">
                  <c:v>10539.165810078634</c:v>
                </c:pt>
                <c:pt idx="15">
                  <c:v>10462.880567035745</c:v>
                </c:pt>
                <c:pt idx="16">
                  <c:v>10371.198216798519</c:v>
                </c:pt>
                <c:pt idx="17">
                  <c:v>10277.050835451953</c:v>
                </c:pt>
                <c:pt idx="18">
                  <c:v>10203.053215976441</c:v>
                </c:pt>
                <c:pt idx="19">
                  <c:v>10147.739411841061</c:v>
                </c:pt>
                <c:pt idx="20">
                  <c:v>10088.205175654834</c:v>
                </c:pt>
                <c:pt idx="21">
                  <c:v>10019.343037657123</c:v>
                </c:pt>
                <c:pt idx="22">
                  <c:v>9964.4213975618586</c:v>
                </c:pt>
                <c:pt idx="23">
                  <c:v>9904.4856600964631</c:v>
                </c:pt>
                <c:pt idx="24">
                  <c:v>9904.4856600964631</c:v>
                </c:pt>
                <c:pt idx="25">
                  <c:v>9904.4856600964631</c:v>
                </c:pt>
                <c:pt idx="26">
                  <c:v>9904.4856600964631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2-49CE-998A-297C73DB4855}"/>
            </c:ext>
          </c:extLst>
        </c:ser>
        <c:ser>
          <c:idx val="3"/>
          <c:order val="3"/>
          <c:tx>
            <c:strRef>
              <c:f>'4'!$G$37</c:f>
              <c:strCache>
                <c:ptCount val="1"/>
                <c:pt idx="0">
                  <c:v>Slagtesvin KF26</c:v>
                </c:pt>
              </c:strCache>
            </c:strRef>
          </c:tx>
          <c:spPr>
            <a:ln w="28575" cap="rnd">
              <a:solidFill>
                <a:srgbClr val="0C2D83"/>
              </a:solidFill>
              <a:round/>
            </a:ln>
            <a:effectLst/>
          </c:spPr>
          <c:marker>
            <c:symbol val="none"/>
          </c:marker>
          <c:cat>
            <c:numRef>
              <c:f>'4'!$H$33:$AH$33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'4'!$H$37:$AH$37</c:f>
              <c:numCache>
                <c:formatCode>0</c:formatCode>
                <c:ptCount val="27"/>
                <c:pt idx="0">
                  <c:v>15280.740647910114</c:v>
                </c:pt>
                <c:pt idx="1">
                  <c:v>15274.842225071805</c:v>
                </c:pt>
                <c:pt idx="2">
                  <c:v>15091.098072783867</c:v>
                </c:pt>
                <c:pt idx="3">
                  <c:v>14884.718771301039</c:v>
                </c:pt>
                <c:pt idx="4">
                  <c:v>14755.232403112619</c:v>
                </c:pt>
                <c:pt idx="5">
                  <c:v>14541.308051898161</c:v>
                </c:pt>
                <c:pt idx="6">
                  <c:v>14208.105340955723</c:v>
                </c:pt>
                <c:pt idx="7">
                  <c:v>13835.402075535927</c:v>
                </c:pt>
                <c:pt idx="8">
                  <c:v>13587.192130688032</c:v>
                </c:pt>
                <c:pt idx="9">
                  <c:v>13356.624287418505</c:v>
                </c:pt>
                <c:pt idx="10">
                  <c:v>13133.712450494311</c:v>
                </c:pt>
                <c:pt idx="11">
                  <c:v>12980.592323587696</c:v>
                </c:pt>
                <c:pt idx="12">
                  <c:v>12890.384596649235</c:v>
                </c:pt>
                <c:pt idx="13">
                  <c:v>12831.466634774297</c:v>
                </c:pt>
                <c:pt idx="14">
                  <c:v>12756.9037903676</c:v>
                </c:pt>
                <c:pt idx="15">
                  <c:v>12676.238332207377</c:v>
                </c:pt>
                <c:pt idx="16">
                  <c:v>12578.485555537283</c:v>
                </c:pt>
                <c:pt idx="17">
                  <c:v>12477.404080456177</c:v>
                </c:pt>
                <c:pt idx="18">
                  <c:v>12398.735841342561</c:v>
                </c:pt>
                <c:pt idx="19">
                  <c:v>12344.589013856745</c:v>
                </c:pt>
                <c:pt idx="20">
                  <c:v>12286.558704891411</c:v>
                </c:pt>
                <c:pt idx="21">
                  <c:v>12214.769775827224</c:v>
                </c:pt>
                <c:pt idx="22">
                  <c:v>12159.735295431801</c:v>
                </c:pt>
                <c:pt idx="23">
                  <c:v>12103.702205513076</c:v>
                </c:pt>
                <c:pt idx="24">
                  <c:v>12110.026732494001</c:v>
                </c:pt>
                <c:pt idx="25">
                  <c:v>12116.462216088628</c:v>
                </c:pt>
                <c:pt idx="26">
                  <c:v>12123.008656296955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02-49CE-998A-297C73DB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6062992125984"/>
          <c:y val="5.7539529840100696E-2"/>
          <c:w val="0.85998381452318462"/>
          <c:h val="0.66424840962676279"/>
        </c:manualLayout>
      </c:layout>
      <c:lineChart>
        <c:grouping val="standard"/>
        <c:varyColors val="0"/>
        <c:ser>
          <c:idx val="0"/>
          <c:order val="0"/>
          <c:tx>
            <c:strRef>
              <c:f>'4'!$G$48</c:f>
              <c:strCache>
                <c:ptCount val="1"/>
                <c:pt idx="0">
                  <c:v>KF25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'4'!$H$47:$AH$47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'4'!$H$48:$AH$48</c:f>
              <c:numCache>
                <c:formatCode>#,##0</c:formatCode>
                <c:ptCount val="27"/>
                <c:pt idx="0">
                  <c:v>2615.3000000000002</c:v>
                </c:pt>
                <c:pt idx="1">
                  <c:v>2600.4699999999998</c:v>
                </c:pt>
                <c:pt idx="2">
                  <c:v>2582.9</c:v>
                </c:pt>
                <c:pt idx="3">
                  <c:v>2562.0500000000002</c:v>
                </c:pt>
                <c:pt idx="4">
                  <c:v>2536.14</c:v>
                </c:pt>
                <c:pt idx="5">
                  <c:v>2509.0100000000002</c:v>
                </c:pt>
                <c:pt idx="6">
                  <c:v>2471.31</c:v>
                </c:pt>
                <c:pt idx="7">
                  <c:v>2434.58</c:v>
                </c:pt>
                <c:pt idx="8">
                  <c:v>2397.31</c:v>
                </c:pt>
                <c:pt idx="9">
                  <c:v>2379.0700000000002</c:v>
                </c:pt>
                <c:pt idx="10">
                  <c:v>2365.19</c:v>
                </c:pt>
                <c:pt idx="11">
                  <c:v>2351.31</c:v>
                </c:pt>
                <c:pt idx="12">
                  <c:v>2337.44</c:v>
                </c:pt>
                <c:pt idx="13">
                  <c:v>2323.56</c:v>
                </c:pt>
                <c:pt idx="14">
                  <c:v>2309.69</c:v>
                </c:pt>
                <c:pt idx="15">
                  <c:v>2295.81</c:v>
                </c:pt>
                <c:pt idx="16">
                  <c:v>2281.9299999999998</c:v>
                </c:pt>
                <c:pt idx="17">
                  <c:v>2268.06</c:v>
                </c:pt>
                <c:pt idx="18">
                  <c:v>2254.1799999999998</c:v>
                </c:pt>
                <c:pt idx="19">
                  <c:v>2240.31</c:v>
                </c:pt>
                <c:pt idx="20">
                  <c:v>2226.4299999999998</c:v>
                </c:pt>
                <c:pt idx="21">
                  <c:v>2213.9</c:v>
                </c:pt>
                <c:pt idx="22">
                  <c:v>2212.1799999999998</c:v>
                </c:pt>
                <c:pt idx="23">
                  <c:v>2210.4499999999998</c:v>
                </c:pt>
                <c:pt idx="24">
                  <c:v>2208.7241412499998</c:v>
                </c:pt>
                <c:pt idx="25">
                  <c:v>2206.9982824999997</c:v>
                </c:pt>
                <c:pt idx="26">
                  <c:v>2205.2724237499997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9-4E81-95EC-FF7AAA79DAB9}"/>
            </c:ext>
          </c:extLst>
        </c:ser>
        <c:ser>
          <c:idx val="1"/>
          <c:order val="1"/>
          <c:tx>
            <c:strRef>
              <c:f>'4'!$G$49</c:f>
              <c:strCache>
                <c:ptCount val="1"/>
                <c:pt idx="0">
                  <c:v>KF26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'4'!$H$47:$AH$47</c:f>
              <c:numCache>
                <c:formatCode>0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'4'!$H$49:$AH$49</c:f>
              <c:numCache>
                <c:formatCode>#,##0</c:formatCode>
                <c:ptCount val="27"/>
                <c:pt idx="0">
                  <c:v>2604.7249999999999</c:v>
                </c:pt>
                <c:pt idx="1">
                  <c:v>2600.9939706250002</c:v>
                </c:pt>
                <c:pt idx="2">
                  <c:v>2584.6769412500003</c:v>
                </c:pt>
                <c:pt idx="3">
                  <c:v>2562.8614118749997</c:v>
                </c:pt>
                <c:pt idx="4">
                  <c:v>2534.2573824999999</c:v>
                </c:pt>
                <c:pt idx="5">
                  <c:v>2508.2893531249997</c:v>
                </c:pt>
                <c:pt idx="6">
                  <c:v>2468.6708237499997</c:v>
                </c:pt>
                <c:pt idx="7">
                  <c:v>2430.3607943749998</c:v>
                </c:pt>
                <c:pt idx="8">
                  <c:v>2391.6057649999998</c:v>
                </c:pt>
                <c:pt idx="9">
                  <c:v>2372.0367356249999</c:v>
                </c:pt>
                <c:pt idx="10">
                  <c:v>2356.8597062499998</c:v>
                </c:pt>
                <c:pt idx="11">
                  <c:v>2341.6826768749997</c:v>
                </c:pt>
                <c:pt idx="12">
                  <c:v>2326.5056474999997</c:v>
                </c:pt>
                <c:pt idx="13">
                  <c:v>2311.3286181249996</c:v>
                </c:pt>
                <c:pt idx="14">
                  <c:v>2296.1515887499995</c:v>
                </c:pt>
                <c:pt idx="15">
                  <c:v>2280.9745593749999</c:v>
                </c:pt>
                <c:pt idx="16">
                  <c:v>2265.7975299999998</c:v>
                </c:pt>
                <c:pt idx="17">
                  <c:v>2250.6205006249997</c:v>
                </c:pt>
                <c:pt idx="18">
                  <c:v>2235.4434712499997</c:v>
                </c:pt>
                <c:pt idx="19">
                  <c:v>2220.2664418749996</c:v>
                </c:pt>
                <c:pt idx="20">
                  <c:v>2205.0894124999995</c:v>
                </c:pt>
                <c:pt idx="21">
                  <c:v>2190.4373831249995</c:v>
                </c:pt>
                <c:pt idx="22">
                  <c:v>2180.1533537499995</c:v>
                </c:pt>
                <c:pt idx="23">
                  <c:v>2174.1623243749996</c:v>
                </c:pt>
                <c:pt idx="24">
                  <c:v>2172.485295</c:v>
                </c:pt>
                <c:pt idx="25">
                  <c:v>2170.8082656249999</c:v>
                </c:pt>
                <c:pt idx="26">
                  <c:v>2169.1312362499998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9-4E81-95EC-FF7AAA79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679640"/>
        <c:axId val="501676688"/>
      </c:lineChart>
      <c:catAx>
        <c:axId val="5016796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1929824561404"/>
          <c:y val="8.9125641025641023E-2"/>
          <c:w val="0.84471754385964914"/>
          <c:h val="0.68597606837606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'5'!$G$20</c:f>
              <c:strCache>
                <c:ptCount val="1"/>
                <c:pt idx="0">
                  <c:v>Antal passagerer i udenrigsafgange, mio. passagerer.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'5'!$H$19:$R$19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'5'!$H$20:$R$20</c:f>
              <c:numCache>
                <c:formatCode>General</c:formatCode>
                <c:ptCount val="11"/>
                <c:pt idx="0">
                  <c:v>14.1</c:v>
                </c:pt>
                <c:pt idx="1">
                  <c:v>15.4</c:v>
                </c:pt>
                <c:pt idx="2">
                  <c:v>15.6</c:v>
                </c:pt>
                <c:pt idx="3">
                  <c:v>16.399999999999999</c:v>
                </c:pt>
                <c:pt idx="4">
                  <c:v>16.5</c:v>
                </c:pt>
                <c:pt idx="5">
                  <c:v>3.9</c:v>
                </c:pt>
                <c:pt idx="6">
                  <c:v>4.9000000000000004</c:v>
                </c:pt>
                <c:pt idx="7">
                  <c:v>12.5</c:v>
                </c:pt>
                <c:pt idx="8">
                  <c:v>15</c:v>
                </c:pt>
                <c:pt idx="9">
                  <c:v>16.600000000000001</c:v>
                </c:pt>
                <c:pt idx="10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BF8-A837-32D1222B19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39"/>
        <c:overlap val="-10"/>
        <c:axId val="501679640"/>
        <c:axId val="501676688"/>
      </c:barChart>
      <c:catAx>
        <c:axId val="501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6688"/>
        <c:crosses val="autoZero"/>
        <c:auto val="1"/>
        <c:lblAlgn val="ctr"/>
        <c:lblOffset val="100"/>
        <c:noMultiLvlLbl val="0"/>
      </c:catAx>
      <c:valAx>
        <c:axId val="501676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898989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a-DK"/>
          </a:p>
        </c:txPr>
        <c:crossAx val="50167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tx1"/>
          </a:solidFill>
          <a:latin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14287</xdr:rowOff>
    </xdr:from>
    <xdr:to>
      <xdr:col>7</xdr:col>
      <xdr:colOff>372000</xdr:colOff>
      <xdr:row>16</xdr:row>
      <xdr:rowOff>68287</xdr:rowOff>
    </xdr:to>
    <xdr:graphicFrame macro="">
      <xdr:nvGraphicFramePr>
        <xdr:cNvPr id="4" name="Diagram 3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F6698042-CCFB-43BF-81DA-7A2D268E3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14287</xdr:rowOff>
    </xdr:from>
    <xdr:to>
      <xdr:col>7</xdr:col>
      <xdr:colOff>372000</xdr:colOff>
      <xdr:row>44</xdr:row>
      <xdr:rowOff>68287</xdr:rowOff>
    </xdr:to>
    <xdr:graphicFrame macro="">
      <xdr:nvGraphicFramePr>
        <xdr:cNvPr id="6" name="Diagram 5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6B044755-2210-414A-9A09-4BEA9C5A8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7</xdr:col>
      <xdr:colOff>372000</xdr:colOff>
      <xdr:row>58</xdr:row>
      <xdr:rowOff>54000</xdr:rowOff>
    </xdr:to>
    <xdr:graphicFrame macro="">
      <xdr:nvGraphicFramePr>
        <xdr:cNvPr id="7" name="Diagram 6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39717F69-CB2B-4FEE-A159-152A4B5DB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</xdr:colOff>
      <xdr:row>16</xdr:row>
      <xdr:rowOff>101600</xdr:rowOff>
    </xdr:from>
    <xdr:to>
      <xdr:col>7</xdr:col>
      <xdr:colOff>311150</xdr:colOff>
      <xdr:row>30</xdr:row>
      <xdr:rowOff>176263</xdr:rowOff>
    </xdr:to>
    <xdr:graphicFrame macro="">
      <xdr:nvGraphicFramePr>
        <xdr:cNvPr id="8" name="Chart 7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69507FB3-E6D5-48A7-BFA2-F9A8B28F2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4</xdr:row>
      <xdr:rowOff>9525</xdr:rowOff>
    </xdr:from>
    <xdr:to>
      <xdr:col>5</xdr:col>
      <xdr:colOff>384810</xdr:colOff>
      <xdr:row>17</xdr:row>
      <xdr:rowOff>47625</xdr:rowOff>
    </xdr:to>
    <xdr:graphicFrame macro="">
      <xdr:nvGraphicFramePr>
        <xdr:cNvPr id="5" name="Diagram 4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8E6CEADE-E9B8-460C-B340-FB46B323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128587</xdr:colOff>
      <xdr:row>18</xdr:row>
      <xdr:rowOff>128589</xdr:rowOff>
    </xdr:from>
    <xdr:to>
      <xdr:col>5</xdr:col>
      <xdr:colOff>552450</xdr:colOff>
      <xdr:row>29</xdr:row>
      <xdr:rowOff>19051</xdr:rowOff>
    </xdr:to>
    <xdr:graphicFrame macro="">
      <xdr:nvGraphicFramePr>
        <xdr:cNvPr id="9" name="Chart 8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15F3B78D-7818-055A-E0D8-BCC3509A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38101</xdr:rowOff>
    </xdr:from>
    <xdr:to>
      <xdr:col>5</xdr:col>
      <xdr:colOff>533400</xdr:colOff>
      <xdr:row>42</xdr:row>
      <xdr:rowOff>133351</xdr:rowOff>
    </xdr:to>
    <xdr:graphicFrame macro="">
      <xdr:nvGraphicFramePr>
        <xdr:cNvPr id="11" name="Chart 10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13E69C2C-B9DA-4117-A59F-3F7F0DFB9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47</xdr:row>
      <xdr:rowOff>1</xdr:rowOff>
    </xdr:from>
    <xdr:to>
      <xdr:col>5</xdr:col>
      <xdr:colOff>485775</xdr:colOff>
      <xdr:row>58</xdr:row>
      <xdr:rowOff>152401</xdr:rowOff>
    </xdr:to>
    <xdr:graphicFrame macro="">
      <xdr:nvGraphicFramePr>
        <xdr:cNvPr id="13" name="Chart 12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81185377-2153-4E09-AC53-C3B8FBF6F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14286</xdr:rowOff>
    </xdr:from>
    <xdr:to>
      <xdr:col>5</xdr:col>
      <xdr:colOff>372000</xdr:colOff>
      <xdr:row>30</xdr:row>
      <xdr:rowOff>68286</xdr:rowOff>
    </xdr:to>
    <xdr:graphicFrame macro="">
      <xdr:nvGraphicFramePr>
        <xdr:cNvPr id="4" name="Diagram 3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6AA8FFAB-04C3-46A1-AAD9-E5E6FF235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57150</xdr:rowOff>
    </xdr:from>
    <xdr:to>
      <xdr:col>5</xdr:col>
      <xdr:colOff>372000</xdr:colOff>
      <xdr:row>44</xdr:row>
      <xdr:rowOff>111150</xdr:rowOff>
    </xdr:to>
    <xdr:graphicFrame macro="">
      <xdr:nvGraphicFramePr>
        <xdr:cNvPr id="5" name="Diagram 4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907E729F-8CB8-4EAA-8EFB-3F251BD79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4762</xdr:rowOff>
    </xdr:from>
    <xdr:to>
      <xdr:col>5</xdr:col>
      <xdr:colOff>372000</xdr:colOff>
      <xdr:row>16</xdr:row>
      <xdr:rowOff>58762</xdr:rowOff>
    </xdr:to>
    <xdr:graphicFrame macro="">
      <xdr:nvGraphicFramePr>
        <xdr:cNvPr id="6" name="Diagram 1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D34CF8F6-8A58-4E23-A759-25FC681EE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7</xdr:col>
      <xdr:colOff>561975</xdr:colOff>
      <xdr:row>42</xdr:row>
      <xdr:rowOff>123825</xdr:rowOff>
    </xdr:to>
    <xdr:graphicFrame macro="">
      <xdr:nvGraphicFramePr>
        <xdr:cNvPr id="5" name="Chart 4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318DE612-34EE-4E6A-B95D-B243EC414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100446</xdr:rowOff>
    </xdr:from>
    <xdr:to>
      <xdr:col>7</xdr:col>
      <xdr:colOff>277090</xdr:colOff>
      <xdr:row>17</xdr:row>
      <xdr:rowOff>103910</xdr:rowOff>
    </xdr:to>
    <xdr:graphicFrame macro="">
      <xdr:nvGraphicFramePr>
        <xdr:cNvPr id="7" name="Chart 6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F300B7AE-6E14-4E7C-BE00-1F8D37956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8661</xdr:colOff>
      <xdr:row>17</xdr:row>
      <xdr:rowOff>43295</xdr:rowOff>
    </xdr:from>
    <xdr:to>
      <xdr:col>7</xdr:col>
      <xdr:colOff>268432</xdr:colOff>
      <xdr:row>30</xdr:row>
      <xdr:rowOff>25977</xdr:rowOff>
    </xdr:to>
    <xdr:graphicFrame macro="">
      <xdr:nvGraphicFramePr>
        <xdr:cNvPr id="8" name="Chart 7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EFDFBBC2-6819-4EB5-82B0-674187FFB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161925</xdr:rowOff>
    </xdr:from>
    <xdr:to>
      <xdr:col>5</xdr:col>
      <xdr:colOff>372000</xdr:colOff>
      <xdr:row>16</xdr:row>
      <xdr:rowOff>25425</xdr:rowOff>
    </xdr:to>
    <xdr:graphicFrame macro="">
      <xdr:nvGraphicFramePr>
        <xdr:cNvPr id="2" name="Diagram 1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25585F1D-9B76-4E70-9E97-9B4B9183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372000</xdr:colOff>
      <xdr:row>30</xdr:row>
      <xdr:rowOff>54000</xdr:rowOff>
    </xdr:to>
    <xdr:graphicFrame macro="">
      <xdr:nvGraphicFramePr>
        <xdr:cNvPr id="5" name="Diagram 4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AFBDCD98-7522-4697-922F-41D530737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5</xdr:col>
      <xdr:colOff>372000</xdr:colOff>
      <xdr:row>44</xdr:row>
      <xdr:rowOff>82575</xdr:rowOff>
    </xdr:to>
    <xdr:graphicFrame macro="">
      <xdr:nvGraphicFramePr>
        <xdr:cNvPr id="6" name="Diagram 5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226B240F-4368-479F-AEE0-AE03EC570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5</xdr:col>
      <xdr:colOff>372000</xdr:colOff>
      <xdr:row>58</xdr:row>
      <xdr:rowOff>54000</xdr:rowOff>
    </xdr:to>
    <xdr:graphicFrame macro="">
      <xdr:nvGraphicFramePr>
        <xdr:cNvPr id="7" name="Diagram 6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72C11189-E351-472E-A428-235E92AC6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60</xdr:row>
      <xdr:rowOff>114300</xdr:rowOff>
    </xdr:from>
    <xdr:to>
      <xdr:col>5</xdr:col>
      <xdr:colOff>419625</xdr:colOff>
      <xdr:row>72</xdr:row>
      <xdr:rowOff>168300</xdr:rowOff>
    </xdr:to>
    <xdr:graphicFrame macro="">
      <xdr:nvGraphicFramePr>
        <xdr:cNvPr id="8" name="Diagram 7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D28982E3-9C51-44B0-986E-3748FA919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75</xdr:row>
      <xdr:rowOff>80962</xdr:rowOff>
    </xdr:from>
    <xdr:to>
      <xdr:col>5</xdr:col>
      <xdr:colOff>542925</xdr:colOff>
      <xdr:row>89</xdr:row>
      <xdr:rowOff>9525</xdr:rowOff>
    </xdr:to>
    <xdr:graphicFrame macro="">
      <xdr:nvGraphicFramePr>
        <xdr:cNvPr id="3" name="Chart 2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2&lt;/ChartType&gt;&#10;  &lt;UsedPath&gt;C:\ProgramData\OfficeExtensions\Content\CorporateCharts\Søjle (stablet)&lt;/UsedPath&gt;&#10;&lt;/ChartInfo&gt;">
          <a:extLst>
            <a:ext uri="{FF2B5EF4-FFF2-40B4-BE49-F238E27FC236}">
              <a16:creationId xmlns:a16="http://schemas.microsoft.com/office/drawing/2014/main" id="{9342C6CF-6889-CBFE-621E-154BA028F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0.02667</cdr:x>
      <cdr:y>0.01852</cdr:y>
    </cdr:from>
    <cdr:to>
      <cdr:x>0.08056</cdr:x>
      <cdr:y>0.0615</cdr:y>
    </cdr:to>
    <cdr:sp macro="" textlink="">
      <cdr:nvSpPr>
        <cdr:cNvPr id="2" name="AxisTitleValueLeft">
          <a:extLst xmlns:a="http://schemas.openxmlformats.org/drawingml/2006/main">
            <a:ext uri="{FF2B5EF4-FFF2-40B4-BE49-F238E27FC236}">
              <a16:creationId xmlns:a16="http://schemas.microsoft.com/office/drawing/2014/main" id="{4C2CFEF2-E731-CE55-0BA4-7A162C37DCB6}"/>
            </a:ext>
          </a:extLst>
        </cdr:cNvPr>
        <cdr:cNvSpPr txBox="1"/>
      </cdr:nvSpPr>
      <cdr:spPr>
        <a:xfrm xmlns:a="http://schemas.openxmlformats.org/drawingml/2006/main">
          <a:off x="121920" y="50800"/>
          <a:ext cx="246414" cy="117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31750" tIns="0" rIns="3175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800">
              <a:solidFill>
                <a:srgbClr val="000000"/>
              </a:solidFill>
              <a:latin typeface="Arial" panose="020B0604020202020204" pitchFamily="34" charset="0"/>
            </a:rPr>
            <a:t>MW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</xdr:rowOff>
    </xdr:from>
    <xdr:to>
      <xdr:col>7</xdr:col>
      <xdr:colOff>361950</xdr:colOff>
      <xdr:row>14</xdr:row>
      <xdr:rowOff>152401</xdr:rowOff>
    </xdr:to>
    <xdr:graphicFrame macro="">
      <xdr:nvGraphicFramePr>
        <xdr:cNvPr id="4" name="Diagram 3" descr="&lt;?xml version=&quot;1.0&quot; encoding=&quot;utf-16&quot;?&gt;&#10;&lt;ChartInfo xmlns:xsd=&quot;http://www.w3.org/2001/XMLSchema&quot; xmlns:xsi=&quot;http://www.w3.org/2001/XMLSchema-instance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416180CA-BF3B-4548-A058-B7121541E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381000</xdr:colOff>
      <xdr:row>43</xdr:row>
      <xdr:rowOff>104775</xdr:rowOff>
    </xdr:to>
    <xdr:graphicFrame macro="">
      <xdr:nvGraphicFramePr>
        <xdr:cNvPr id="9" name="Chart 4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90BF191F-A934-4038-A8C4-D14F04897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7</xdr:col>
      <xdr:colOff>552450</xdr:colOff>
      <xdr:row>66</xdr:row>
      <xdr:rowOff>104775</xdr:rowOff>
    </xdr:to>
    <xdr:graphicFrame macro="">
      <xdr:nvGraphicFramePr>
        <xdr:cNvPr id="12" name="Chart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9F9D6175-84F6-4BE3-A867-6E7A0A2D3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86</xdr:row>
      <xdr:rowOff>38100</xdr:rowOff>
    </xdr:from>
    <xdr:to>
      <xdr:col>7</xdr:col>
      <xdr:colOff>600075</xdr:colOff>
      <xdr:row>104</xdr:row>
      <xdr:rowOff>76200</xdr:rowOff>
    </xdr:to>
    <xdr:graphicFrame macro="">
      <xdr:nvGraphicFramePr>
        <xdr:cNvPr id="15" name="Chart 2" descr="&lt;?xml version=&quot;1.0&quot; encoding=&quot;utf-16&quot;?&gt;&#10;&lt;ChartInfo xmlns:xsi=&quot;http://www.w3.org/2001/XMLSchema-instance&quot; xmlns:xsd=&quot;http://www.w3.org/2001/XMLSchema&quot;&gt;&#10;  &lt;SubtitleFontSize&gt;-1&lt;/SubtitleFontSize&gt;&#10;  &lt;FunctionHistory&gt;&#10;    &lt;Item&gt;&#10;      &lt;Key&gt;&#10;        &lt;int&gt;-1&lt;/int&gt;&#10;      &lt;/Key&gt;&#10;      &lt;Value&gt;&#10;        &lt;Cmd case=&quot;copy_fill&quot; input=&quot;@templ&quot; hc-path=&quot;C:\ProgramData\OfficeExtensions\Content\CorporateCharts\Søjle PP&quot; IsRe=&quot;1&quot; /&gt;&#10;      &lt;/Value&gt;&#10;    &lt;/Item&gt;&#10;  &lt;/FunctionHistory&gt;&#10;  &lt;TypeSet&gt;false&lt;/TypeSet&gt;&#10;  &lt;ChartType&gt;0&lt;/ChartType&gt;&#10;&lt;/ChartInfo&gt;">
          <a:extLst>
            <a:ext uri="{FF2B5EF4-FFF2-40B4-BE49-F238E27FC236}">
              <a16:creationId xmlns:a16="http://schemas.microsoft.com/office/drawing/2014/main" id="{CFCB6114-CAD2-4E02-918B-CABC29755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31750</xdr:rowOff>
    </xdr:from>
    <xdr:to>
      <xdr:col>7</xdr:col>
      <xdr:colOff>609599</xdr:colOff>
      <xdr:row>30</xdr:row>
      <xdr:rowOff>180975</xdr:rowOff>
    </xdr:to>
    <xdr:graphicFrame macro="">
      <xdr:nvGraphicFramePr>
        <xdr:cNvPr id="3" name="Chart 2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4&lt;/ChartType&gt;&#10;  &lt;UsedPath&gt;C:\ProgramData\OfficeExtensions\Content\CorporateCharts\Kurve&lt;/UsedPath&gt;&#10;&lt;/ChartInfo&gt;">
          <a:extLst>
            <a:ext uri="{FF2B5EF4-FFF2-40B4-BE49-F238E27FC236}">
              <a16:creationId xmlns:a16="http://schemas.microsoft.com/office/drawing/2014/main" id="{709EA5C3-FC7B-4580-8C0D-48133021D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98425</xdr:colOff>
      <xdr:row>108</xdr:row>
      <xdr:rowOff>85725</xdr:rowOff>
    </xdr:from>
    <xdr:to>
      <xdr:col>7</xdr:col>
      <xdr:colOff>403225</xdr:colOff>
      <xdr:row>122</xdr:row>
      <xdr:rowOff>161925</xdr:rowOff>
    </xdr:to>
    <xdr:graphicFrame macro="">
      <xdr:nvGraphicFramePr>
        <xdr:cNvPr id="6" name="Chart 5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3B140751-FBE2-A9BB-92FD-6EC112354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69</xdr:row>
      <xdr:rowOff>42862</xdr:rowOff>
    </xdr:from>
    <xdr:to>
      <xdr:col>7</xdr:col>
      <xdr:colOff>485775</xdr:colOff>
      <xdr:row>82</xdr:row>
      <xdr:rowOff>38100</xdr:rowOff>
    </xdr:to>
    <xdr:graphicFrame macro="">
      <xdr:nvGraphicFramePr>
        <xdr:cNvPr id="8" name="Chart 7" descr="&lt;?xml version=&quot;1.0&quot; encoding=&quot;utf-16&quot;?&gt;&#10;&lt;ChartInfo xmlns:xsd=&quot;http://www.w3.org/2001/XMLSchema&quot; xmlns:xsi=&quot;http://www.w3.org/2001/XMLSchema-instance&quot;&gt;&#10;  &lt;SubtitleFontSize&gt;5&lt;/SubtitleFontSize&gt;&#10;  &lt;FunctionHistory&gt;&#10;    &lt;Item&gt;&#10;      &lt;Key&gt;&#10;        &lt;int&gt;0&lt;/int&gt;&#10;      &lt;/Key&gt;&#10;      &lt;Value&gt;&#10;        &lt;Cmd case=&quot;chart_title_pos&quot; val=&quot;plot,left&quot; IsRe=&quot;1&quot; /&gt;&#10;      &lt;/Value&gt;&#10;    &lt;/Item&gt;&#10;    &lt;Item&gt;&#10;      &lt;Key&gt;&#10;        &lt;int&gt;2&lt;/int&gt;&#10;      &lt;/Key&gt;&#10;      &lt;Value&gt;&#10;        &lt;Cmd case=&quot;axis_title_pos&quot; val=&quot;primary,x&quot; pos=&quot;right&quot; IsRe=&quot;1&quot; /&gt;&#10;      &lt;/Value&gt;&#10;    &lt;/Item&gt;&#10;    &lt;Item&gt;&#10;      &lt;Key&gt;&#10;        &lt;int&gt;3&lt;/int&gt;&#10;      &lt;/Key&gt;&#10;      &lt;Value&gt;&#10;        &lt;Cmd case=&quot;axis_title_pos&quot; val=&quot;primary,y&quot; pos=&quot;right&quot; IsRe=&quot;1&quot; /&gt;&#10;      &lt;/Value&gt;&#10;    &lt;/Item&gt;&#10;    &lt;Item&gt;&#10;      &lt;Key&gt;&#10;        &lt;int&gt;99&lt;/int&gt;&#10;      &lt;/Key&gt;&#10;      &lt;Value&gt;&#10;        &lt;Cmd case=&quot;axis_y_title&quot; title=&quot;Axis Title&quot; font=&quot;Arial&quot; font-size=&quot;excel;8,powerPoint;12,word;8&quot; alignFromLeft=&quot;excel;0.2,powerPoint;0.05,word;0.2&quot; margin=&quot;0.2&quot; IsRe=&quot;1&quot; /&gt;&#10;      &lt;/Value&gt;&#10;    &lt;/Item&gt;&#10;  &lt;/FunctionHistory&gt;&#10;  &lt;TypeSet&gt;true&lt;/TypeSet&gt;&#10;  &lt;ChartType&gt;51&lt;/ChartType&gt;&#10;  &lt;UsedPath&gt;C:\ProgramData\OfficeExtensions\Content\CorporateCharts\Søjle&lt;/UsedPath&gt;&#10;&lt;/ChartInfo&gt;">
          <a:extLst>
            <a:ext uri="{FF2B5EF4-FFF2-40B4-BE49-F238E27FC236}">
              <a16:creationId xmlns:a16="http://schemas.microsoft.com/office/drawing/2014/main" id="{0880A2CA-E548-DC4E-1C33-E8611AFB0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KEFM">
      <a:dk1>
        <a:srgbClr val="000000"/>
      </a:dk1>
      <a:lt1>
        <a:sysClr val="window" lastClr="FFFFFF"/>
      </a:lt1>
      <a:dk2>
        <a:srgbClr val="045C65"/>
      </a:dk2>
      <a:lt2>
        <a:srgbClr val="F3F3EF"/>
      </a:lt2>
      <a:accent1>
        <a:srgbClr val="000000"/>
      </a:accent1>
      <a:accent2>
        <a:srgbClr val="045C65"/>
      </a:accent2>
      <a:accent3>
        <a:srgbClr val="0C2D83"/>
      </a:accent3>
      <a:accent4>
        <a:srgbClr val="1E6791"/>
      </a:accent4>
      <a:accent5>
        <a:srgbClr val="40A6B1"/>
      </a:accent5>
      <a:accent6>
        <a:srgbClr val="E3F2F3"/>
      </a:accent6>
      <a:hlink>
        <a:srgbClr val="1E6791"/>
      </a:hlink>
      <a:folHlink>
        <a:srgbClr val="0097A7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KEFM">
    <a:dk1>
      <a:srgbClr val="000000"/>
    </a:dk1>
    <a:lt1>
      <a:sysClr val="window" lastClr="FFFFFF"/>
    </a:lt1>
    <a:dk2>
      <a:srgbClr val="1F497D"/>
    </a:dk2>
    <a:lt2>
      <a:srgbClr val="1DE2CD"/>
    </a:lt2>
    <a:accent1>
      <a:srgbClr val="000000"/>
    </a:accent1>
    <a:accent2>
      <a:srgbClr val="045C65"/>
    </a:accent2>
    <a:accent3>
      <a:srgbClr val="0C2D83"/>
    </a:accent3>
    <a:accent4>
      <a:srgbClr val="1E6791"/>
    </a:accent4>
    <a:accent5>
      <a:srgbClr val="40A6B1"/>
    </a:accent5>
    <a:accent6>
      <a:srgbClr val="E3F2F3"/>
    </a:accent6>
    <a:hlink>
      <a:srgbClr val="1E6791"/>
    </a:hlink>
    <a:folHlink>
      <a:srgbClr val="0096A7"/>
    </a:folHlink>
  </a:clrScheme>
  <a:fontScheme name="Kontor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E0CD-4B9F-41A7-BD38-1B6945DD4106}">
  <dimension ref="A1:B15"/>
  <sheetViews>
    <sheetView showGridLines="0" workbookViewId="0">
      <selection activeCell="B23" sqref="B23"/>
    </sheetView>
  </sheetViews>
  <sheetFormatPr defaultRowHeight="15" x14ac:dyDescent="0.25"/>
  <cols>
    <col min="2" max="2" width="59.7109375" bestFit="1" customWidth="1"/>
  </cols>
  <sheetData>
    <row r="1" spans="1:2" x14ac:dyDescent="0.25">
      <c r="A1" s="1" t="s">
        <v>75</v>
      </c>
    </row>
    <row r="2" spans="1:2" x14ac:dyDescent="0.25">
      <c r="A2" t="s">
        <v>0</v>
      </c>
    </row>
    <row r="4" spans="1:2" x14ac:dyDescent="0.25">
      <c r="A4" t="s">
        <v>102</v>
      </c>
    </row>
    <row r="6" spans="1:2" x14ac:dyDescent="0.25">
      <c r="A6" t="s">
        <v>1</v>
      </c>
      <c r="B6" t="s">
        <v>2</v>
      </c>
    </row>
    <row r="7" spans="1:2" x14ac:dyDescent="0.25">
      <c r="A7" s="18">
        <v>3</v>
      </c>
      <c r="B7" s="18" t="s">
        <v>3</v>
      </c>
    </row>
    <row r="8" spans="1:2" x14ac:dyDescent="0.25">
      <c r="A8" s="18">
        <v>4</v>
      </c>
      <c r="B8" s="18" t="s">
        <v>4</v>
      </c>
    </row>
    <row r="9" spans="1:2" x14ac:dyDescent="0.25">
      <c r="A9" s="18">
        <v>5</v>
      </c>
      <c r="B9" s="18" t="s">
        <v>5</v>
      </c>
    </row>
    <row r="10" spans="1:2" x14ac:dyDescent="0.25">
      <c r="A10" s="18">
        <v>6</v>
      </c>
      <c r="B10" s="18" t="s">
        <v>6</v>
      </c>
    </row>
    <row r="11" spans="1:2" x14ac:dyDescent="0.25">
      <c r="A11" s="18">
        <v>7</v>
      </c>
      <c r="B11" s="18" t="s">
        <v>7</v>
      </c>
    </row>
    <row r="12" spans="1:2" x14ac:dyDescent="0.25">
      <c r="A12" s="18">
        <v>8</v>
      </c>
      <c r="B12" s="18" t="s">
        <v>8</v>
      </c>
    </row>
    <row r="13" spans="1:2" x14ac:dyDescent="0.25">
      <c r="A13" s="18">
        <v>9</v>
      </c>
      <c r="B13" s="18" t="s">
        <v>9</v>
      </c>
    </row>
    <row r="15" spans="1:2" x14ac:dyDescent="0.25">
      <c r="A15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0841-CFEE-4595-8EFB-026335301447}">
  <dimension ref="A1:AY51"/>
  <sheetViews>
    <sheetView zoomScaleNormal="100" workbookViewId="0">
      <selection activeCell="I12" sqref="I12"/>
    </sheetView>
  </sheetViews>
  <sheetFormatPr defaultColWidth="9.140625" defaultRowHeight="15" x14ac:dyDescent="0.25"/>
  <cols>
    <col min="1" max="5" width="8.7109375" customWidth="1"/>
    <col min="6" max="7" width="9.140625" style="6"/>
    <col min="8" max="8" width="8.7109375"/>
    <col min="9" max="9" width="76.140625" customWidth="1"/>
    <col min="10" max="10" width="12" bestFit="1" customWidth="1"/>
    <col min="11" max="14" width="9.28515625" bestFit="1" customWidth="1"/>
    <col min="15" max="15" width="12" bestFit="1" customWidth="1"/>
    <col min="16" max="16" width="9.28515625" bestFit="1" customWidth="1"/>
    <col min="17" max="17" width="11" bestFit="1" customWidth="1"/>
    <col min="18" max="35" width="9.28515625" bestFit="1" customWidth="1"/>
    <col min="36" max="37" width="10.140625" bestFit="1" customWidth="1"/>
    <col min="38" max="51" width="8.7109375" customWidth="1"/>
    <col min="52" max="16384" width="9.140625" style="21"/>
  </cols>
  <sheetData>
    <row r="1" spans="1:51" x14ac:dyDescent="0.25">
      <c r="A1" s="1" t="s">
        <v>75</v>
      </c>
    </row>
    <row r="2" spans="1:51" x14ac:dyDescent="0.25">
      <c r="A2" s="6" t="s">
        <v>3</v>
      </c>
      <c r="P2" s="6"/>
      <c r="Q2" s="6"/>
      <c r="R2" s="6"/>
      <c r="S2" s="6"/>
      <c r="T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4" spans="1:51" x14ac:dyDescent="0.25">
      <c r="A4" s="5"/>
      <c r="B4" s="5"/>
      <c r="C4" s="5"/>
      <c r="D4" s="5"/>
      <c r="E4" s="5"/>
      <c r="F4" s="5"/>
      <c r="G4" s="5"/>
      <c r="H4" s="5"/>
      <c r="I4" s="5" t="s">
        <v>19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x14ac:dyDescent="0.25">
      <c r="A5" s="6"/>
      <c r="B5" s="6"/>
      <c r="C5" s="6"/>
      <c r="D5" s="6"/>
      <c r="E5" s="6"/>
      <c r="H5" s="6"/>
      <c r="I5" s="2" t="s">
        <v>83</v>
      </c>
      <c r="J5" s="6">
        <v>2010</v>
      </c>
      <c r="K5" s="6">
        <v>2011</v>
      </c>
      <c r="L5" s="6">
        <v>2012</v>
      </c>
      <c r="M5" s="6">
        <v>2013</v>
      </c>
      <c r="N5" s="6">
        <v>2014</v>
      </c>
      <c r="O5" s="6">
        <v>2015</v>
      </c>
      <c r="P5" s="6">
        <v>2016</v>
      </c>
      <c r="Q5" s="6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6">
        <v>2027</v>
      </c>
      <c r="AB5" s="6">
        <v>2028</v>
      </c>
      <c r="AC5" s="6">
        <v>2029</v>
      </c>
      <c r="AD5" s="6">
        <v>2030</v>
      </c>
      <c r="AE5" s="6">
        <v>2031</v>
      </c>
      <c r="AF5" s="6">
        <v>2032</v>
      </c>
      <c r="AG5" s="6">
        <v>2033</v>
      </c>
      <c r="AH5" s="6">
        <v>2034</v>
      </c>
      <c r="AI5" s="6">
        <v>2035</v>
      </c>
      <c r="AJ5" s="6">
        <v>2036</v>
      </c>
      <c r="AK5" s="6">
        <v>2037</v>
      </c>
      <c r="AL5" s="6">
        <v>2038</v>
      </c>
      <c r="AM5" s="6">
        <v>2039</v>
      </c>
      <c r="AN5" s="6">
        <v>2040</v>
      </c>
      <c r="AO5" s="6">
        <v>2041</v>
      </c>
      <c r="AP5" s="6">
        <v>2042</v>
      </c>
      <c r="AQ5" s="6">
        <v>2043</v>
      </c>
      <c r="AR5" s="6">
        <v>2044</v>
      </c>
      <c r="AS5" s="6">
        <v>2045</v>
      </c>
      <c r="AT5" s="6">
        <v>2046</v>
      </c>
      <c r="AU5" s="6">
        <v>2047</v>
      </c>
      <c r="AV5" s="6">
        <v>2048</v>
      </c>
      <c r="AW5" s="6">
        <v>2049</v>
      </c>
      <c r="AX5" s="6">
        <v>2050</v>
      </c>
      <c r="AY5" s="6"/>
    </row>
    <row r="6" spans="1:51" x14ac:dyDescent="0.25">
      <c r="A6" s="6"/>
      <c r="B6" s="6"/>
      <c r="C6" s="6"/>
      <c r="D6" s="6"/>
      <c r="E6" s="6"/>
      <c r="H6" s="6"/>
      <c r="I6" s="6" t="s">
        <v>72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5">
        <v>596.2639999999999</v>
      </c>
      <c r="Z6" s="15">
        <v>622.80999999999995</v>
      </c>
      <c r="AA6" s="15">
        <v>647.31399999999996</v>
      </c>
      <c r="AB6" s="15">
        <v>674.88099999999997</v>
      </c>
      <c r="AC6" s="15">
        <v>703.46899999999994</v>
      </c>
      <c r="AD6" s="15">
        <v>734.09899999999993</v>
      </c>
      <c r="AE6" s="15">
        <v>767.79199999999992</v>
      </c>
      <c r="AF6" s="15">
        <v>802.50599999999997</v>
      </c>
      <c r="AG6" s="15">
        <v>839.26199999999994</v>
      </c>
      <c r="AH6" s="15">
        <v>877.03899999999987</v>
      </c>
      <c r="AI6" s="15">
        <v>917.87899999999991</v>
      </c>
      <c r="AJ6" s="15">
        <v>959.7399999999999</v>
      </c>
      <c r="AK6" s="15">
        <v>1004.6639999999999</v>
      </c>
      <c r="AL6" s="15">
        <v>1051.6299999999999</v>
      </c>
      <c r="AM6" s="15">
        <v>1100.6379999999999</v>
      </c>
      <c r="AN6" s="15">
        <v>1152.7089999999998</v>
      </c>
      <c r="AO6" s="15">
        <v>1206.8219999999999</v>
      </c>
      <c r="AP6" s="15">
        <v>1263.9979999999998</v>
      </c>
      <c r="AQ6" s="15">
        <v>1325.2579999999998</v>
      </c>
      <c r="AR6" s="15">
        <v>1388.56</v>
      </c>
      <c r="AS6" s="15">
        <v>1456.9669999999999</v>
      </c>
      <c r="AT6" s="15">
        <v>1529.4579999999999</v>
      </c>
      <c r="AU6" s="15">
        <v>1605.0119999999999</v>
      </c>
      <c r="AV6" s="15">
        <v>1684.6499999999999</v>
      </c>
      <c r="AW6" s="15">
        <v>1769.3929999999998</v>
      </c>
      <c r="AX6" s="15">
        <v>1859.2409999999998</v>
      </c>
      <c r="AY6" s="6"/>
    </row>
    <row r="7" spans="1:51" x14ac:dyDescent="0.25">
      <c r="A7" s="6"/>
      <c r="B7" s="6"/>
      <c r="C7" s="6"/>
      <c r="D7" s="6"/>
      <c r="E7" s="6"/>
      <c r="H7" s="6"/>
      <c r="I7" s="6" t="s">
        <v>20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5">
        <v>494.04045899999988</v>
      </c>
      <c r="Y7" s="15">
        <v>511.79666999999989</v>
      </c>
      <c r="Z7" s="15">
        <v>531.64184699999987</v>
      </c>
      <c r="AA7" s="15">
        <v>553.57598999999993</v>
      </c>
      <c r="AB7" s="15">
        <v>575.51013299999988</v>
      </c>
      <c r="AC7" s="15">
        <v>600.57772499999987</v>
      </c>
      <c r="AD7" s="15">
        <v>626.68979999999988</v>
      </c>
      <c r="AE7" s="15">
        <v>654.89084099999991</v>
      </c>
      <c r="AF7" s="15">
        <v>687.26981399999988</v>
      </c>
      <c r="AG7" s="15">
        <v>716.51533799999993</v>
      </c>
      <c r="AH7" s="15">
        <v>750.98327699999982</v>
      </c>
      <c r="AI7" s="15">
        <v>786.49569899999983</v>
      </c>
      <c r="AJ7" s="15">
        <v>825.14156999999989</v>
      </c>
      <c r="AK7" s="15">
        <v>864.83192399999984</v>
      </c>
      <c r="AL7" s="15">
        <v>907.65572699999984</v>
      </c>
      <c r="AM7" s="15">
        <v>953.61297899999977</v>
      </c>
      <c r="AN7" s="15">
        <v>1001.6591969999998</v>
      </c>
      <c r="AO7" s="15">
        <v>1052.8388639999998</v>
      </c>
      <c r="AP7" s="15">
        <v>1107.1519799999999</v>
      </c>
      <c r="AQ7" s="15">
        <v>1165.6430279999997</v>
      </c>
      <c r="AR7" s="15">
        <v>1227.2675249999998</v>
      </c>
      <c r="AS7" s="15">
        <v>1293.0699539999996</v>
      </c>
      <c r="AT7" s="15">
        <v>1363.050315</v>
      </c>
      <c r="AU7" s="15">
        <v>1437.2086079999999</v>
      </c>
      <c r="AV7" s="15">
        <v>1516.5893159999998</v>
      </c>
      <c r="AW7" s="15">
        <v>1601.1924389999997</v>
      </c>
      <c r="AX7" s="15">
        <v>1692.0624599999996</v>
      </c>
      <c r="AY7" s="6"/>
    </row>
    <row r="8" spans="1:51" x14ac:dyDescent="0.25">
      <c r="A8" s="6"/>
      <c r="B8" s="6"/>
      <c r="C8" s="6"/>
      <c r="D8" s="6"/>
      <c r="E8" s="6"/>
      <c r="H8" s="6"/>
      <c r="I8" s="6" t="s">
        <v>15</v>
      </c>
      <c r="J8" s="15">
        <v>129.19999999999999</v>
      </c>
      <c r="K8" s="15">
        <v>118.2</v>
      </c>
      <c r="L8" s="15">
        <v>64.8</v>
      </c>
      <c r="M8" s="15">
        <v>38.5</v>
      </c>
      <c r="N8" s="15">
        <v>50.6</v>
      </c>
      <c r="O8" s="15">
        <v>64.7</v>
      </c>
      <c r="P8" s="15">
        <v>44.9</v>
      </c>
      <c r="Q8" s="15">
        <v>48.2</v>
      </c>
      <c r="R8" s="15">
        <v>130.19999999999999</v>
      </c>
      <c r="S8" s="15">
        <v>202</v>
      </c>
      <c r="T8" s="15">
        <v>193.9</v>
      </c>
      <c r="U8" s="15">
        <v>410.9</v>
      </c>
      <c r="V8" s="15">
        <v>588.9</v>
      </c>
      <c r="W8" s="15">
        <v>627.4</v>
      </c>
      <c r="X8" s="15">
        <v>486</v>
      </c>
      <c r="Y8" s="15">
        <v>539</v>
      </c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6"/>
    </row>
    <row r="9" spans="1:51" x14ac:dyDescent="0.25">
      <c r="A9" s="6"/>
      <c r="B9" s="6"/>
      <c r="C9" s="6"/>
      <c r="D9" s="6"/>
      <c r="E9" s="6"/>
      <c r="H9" s="6"/>
      <c r="I9" s="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AY9" s="6"/>
    </row>
    <row r="10" spans="1:51" x14ac:dyDescent="0.25">
      <c r="A10" s="6"/>
      <c r="B10" s="6"/>
      <c r="C10" s="6"/>
      <c r="D10" s="6"/>
      <c r="E10" s="6"/>
      <c r="H10" s="6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6"/>
    </row>
    <row r="11" spans="1:51" x14ac:dyDescent="0.25">
      <c r="A11" s="6"/>
      <c r="B11" s="6"/>
      <c r="C11" s="6"/>
      <c r="D11" s="6"/>
      <c r="E11" s="6"/>
      <c r="H11" s="6"/>
      <c r="I11" s="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6"/>
    </row>
    <row r="12" spans="1:51" x14ac:dyDescent="0.25">
      <c r="A12" s="6"/>
      <c r="B12" s="6"/>
      <c r="C12" s="6"/>
      <c r="D12" s="6"/>
      <c r="E12" s="6"/>
      <c r="H12" s="6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6"/>
    </row>
    <row r="13" spans="1:51" x14ac:dyDescent="0.25">
      <c r="A13" s="6"/>
      <c r="B13" s="6"/>
      <c r="C13" s="6"/>
      <c r="D13" s="6"/>
      <c r="E13" s="6"/>
      <c r="H13" s="6"/>
      <c r="I13" s="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6"/>
    </row>
    <row r="14" spans="1:51" x14ac:dyDescent="0.25">
      <c r="A14" s="6"/>
      <c r="B14" s="6"/>
      <c r="C14" s="6"/>
      <c r="D14" s="6"/>
      <c r="E14" s="6"/>
      <c r="H14" s="6"/>
      <c r="I14" s="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6"/>
    </row>
    <row r="15" spans="1:51" x14ac:dyDescent="0.25">
      <c r="A15" s="6"/>
      <c r="B15" s="6"/>
      <c r="C15" s="6"/>
      <c r="D15" s="6"/>
      <c r="E15" s="6"/>
      <c r="H15" s="6"/>
      <c r="I15" s="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6"/>
    </row>
    <row r="16" spans="1:51" x14ac:dyDescent="0.25">
      <c r="A16" s="6"/>
      <c r="B16" s="6"/>
      <c r="C16" s="6"/>
      <c r="D16" s="6"/>
      <c r="E16" s="6"/>
      <c r="H16" s="6"/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6"/>
    </row>
    <row r="17" spans="1:51" x14ac:dyDescent="0.25">
      <c r="A17" s="6"/>
      <c r="B17" s="6"/>
      <c r="C17" s="6"/>
      <c r="D17" s="6"/>
      <c r="E17" s="6"/>
      <c r="H17" s="6"/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6"/>
    </row>
    <row r="18" spans="1:51" x14ac:dyDescent="0.25">
      <c r="A18" s="5"/>
      <c r="B18" s="5"/>
      <c r="C18" s="5"/>
      <c r="D18" s="5"/>
      <c r="E18" s="5"/>
      <c r="F18" s="5"/>
      <c r="G18" s="5"/>
      <c r="H18" s="5"/>
      <c r="I18" s="5" t="s">
        <v>21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5">
      <c r="A19" s="6"/>
      <c r="B19" s="6"/>
      <c r="C19" s="6"/>
      <c r="D19" s="6"/>
      <c r="E19" s="6"/>
      <c r="H19" s="6"/>
      <c r="I19" s="2" t="s">
        <v>99</v>
      </c>
      <c r="J19" s="6">
        <v>2027</v>
      </c>
      <c r="K19" s="6">
        <v>2028</v>
      </c>
      <c r="L19" s="6">
        <v>2029</v>
      </c>
      <c r="M19" s="6">
        <v>2030</v>
      </c>
      <c r="N19" s="6">
        <v>2031</v>
      </c>
      <c r="O19" s="6">
        <v>2032</v>
      </c>
      <c r="P19" s="6">
        <v>2033</v>
      </c>
      <c r="Q19" s="6">
        <v>2034</v>
      </c>
      <c r="R19" s="6">
        <v>2035</v>
      </c>
      <c r="S19" s="6">
        <v>2036</v>
      </c>
      <c r="T19" s="6">
        <v>2037</v>
      </c>
      <c r="U19" s="6">
        <v>2038</v>
      </c>
      <c r="V19" s="6">
        <v>2039</v>
      </c>
      <c r="W19" s="6">
        <v>2040</v>
      </c>
      <c r="X19" s="6">
        <v>2041</v>
      </c>
      <c r="Y19" s="6">
        <v>2042</v>
      </c>
      <c r="Z19" s="6">
        <v>2043</v>
      </c>
      <c r="AA19" s="6">
        <v>2044</v>
      </c>
      <c r="AB19" s="6">
        <v>2045</v>
      </c>
      <c r="AC19" s="6">
        <v>2046</v>
      </c>
      <c r="AD19" s="6">
        <v>2047</v>
      </c>
      <c r="AE19" s="6">
        <v>2048</v>
      </c>
      <c r="AF19" s="6">
        <v>2049</v>
      </c>
      <c r="AG19" s="6">
        <v>2050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x14ac:dyDescent="0.25">
      <c r="A20" s="6"/>
      <c r="B20" s="6"/>
      <c r="C20" s="6"/>
      <c r="D20" s="6"/>
      <c r="E20" s="6"/>
      <c r="H20" s="6"/>
      <c r="I20" s="6" t="s">
        <v>72</v>
      </c>
      <c r="K20" s="3">
        <v>210.32599999999999</v>
      </c>
      <c r="L20" s="3">
        <v>335.90899999999999</v>
      </c>
      <c r="M20" s="3">
        <v>377.77</v>
      </c>
      <c r="N20" s="3">
        <v>428.81999999999994</v>
      </c>
      <c r="O20" s="3">
        <v>448.21899999999994</v>
      </c>
      <c r="P20" s="3">
        <v>468.63899999999995</v>
      </c>
      <c r="Q20" s="3">
        <v>490.07999999999993</v>
      </c>
      <c r="R20" s="3">
        <v>512.54199999999992</v>
      </c>
      <c r="S20" s="3">
        <v>536.02499999999998</v>
      </c>
      <c r="T20" s="3">
        <v>560.529</v>
      </c>
      <c r="U20" s="3">
        <v>586.05399999999997</v>
      </c>
      <c r="V20" s="3">
        <v>613.62099999999998</v>
      </c>
      <c r="W20" s="3">
        <v>642.20899999999995</v>
      </c>
      <c r="X20" s="3">
        <v>672.83899999999994</v>
      </c>
      <c r="Y20" s="3">
        <v>704.4899999999999</v>
      </c>
      <c r="Z20" s="3">
        <v>738.18299999999988</v>
      </c>
      <c r="AA20" s="3">
        <v>773.91799999999989</v>
      </c>
      <c r="AB20" s="3">
        <v>810.67399999999998</v>
      </c>
      <c r="AC20" s="3">
        <v>850.49299999999994</v>
      </c>
      <c r="AD20" s="3">
        <v>893.37499999999989</v>
      </c>
      <c r="AE20" s="3">
        <v>937.27799999999991</v>
      </c>
      <c r="AF20" s="3">
        <v>984.24399999999991</v>
      </c>
      <c r="AG20" s="3">
        <v>1033.252</v>
      </c>
      <c r="AH20" s="3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x14ac:dyDescent="0.25">
      <c r="A21" s="6"/>
      <c r="B21" s="6"/>
      <c r="C21" s="6"/>
      <c r="D21" s="6"/>
      <c r="E21" s="6"/>
      <c r="H21" s="6"/>
      <c r="I21" s="6" t="s">
        <v>20</v>
      </c>
      <c r="J21" s="3">
        <v>210.32599999999999</v>
      </c>
      <c r="K21" s="3">
        <v>335.90899999999999</v>
      </c>
      <c r="L21" s="3">
        <v>377.77</v>
      </c>
      <c r="M21" s="3">
        <v>428.81999999999994</v>
      </c>
      <c r="N21" s="3">
        <v>448.21899999999994</v>
      </c>
      <c r="O21" s="3">
        <v>468.63899999999995</v>
      </c>
      <c r="P21" s="3">
        <v>490.07999999999993</v>
      </c>
      <c r="Q21" s="3">
        <v>512.54199999999992</v>
      </c>
      <c r="R21" s="3">
        <v>536.02499999999998</v>
      </c>
      <c r="S21" s="3">
        <v>560.529</v>
      </c>
      <c r="T21" s="3">
        <v>586.05399999999997</v>
      </c>
      <c r="U21" s="3">
        <v>613.62099999999998</v>
      </c>
      <c r="V21" s="3">
        <v>642.20899999999995</v>
      </c>
      <c r="W21" s="3">
        <v>672.83899999999994</v>
      </c>
      <c r="X21" s="3">
        <v>704.4899999999999</v>
      </c>
      <c r="Y21" s="3">
        <v>738.18299999999988</v>
      </c>
      <c r="Z21" s="3">
        <v>773.91799999999989</v>
      </c>
      <c r="AA21" s="3">
        <v>810.67399999999998</v>
      </c>
      <c r="AB21" s="3">
        <v>850.49299999999994</v>
      </c>
      <c r="AC21" s="3">
        <v>893.37499999999989</v>
      </c>
      <c r="AD21" s="3">
        <v>937.27799999999991</v>
      </c>
      <c r="AE21" s="3">
        <v>984.24399999999991</v>
      </c>
      <c r="AF21" s="3">
        <v>1033.252</v>
      </c>
      <c r="AG21" s="3">
        <v>1086.3439999999998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x14ac:dyDescent="0.25">
      <c r="A22" s="6"/>
      <c r="B22" s="6"/>
      <c r="C22" s="6"/>
      <c r="D22" s="6"/>
      <c r="E22" s="6"/>
      <c r="H22" s="6"/>
      <c r="I22" s="6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x14ac:dyDescent="0.25">
      <c r="A23" s="6"/>
      <c r="B23" s="6"/>
      <c r="C23" s="6"/>
      <c r="D23" s="6"/>
      <c r="E23" s="6"/>
      <c r="H23" s="6"/>
      <c r="I23" s="6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x14ac:dyDescent="0.25">
      <c r="A24" s="6"/>
      <c r="B24" s="6"/>
      <c r="C24" s="6"/>
      <c r="D24" s="6"/>
      <c r="E24" s="6"/>
      <c r="H24" s="6"/>
      <c r="I24" s="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x14ac:dyDescent="0.25">
      <c r="A25" s="6"/>
      <c r="B25" s="6"/>
      <c r="C25" s="6"/>
      <c r="D25" s="6"/>
      <c r="E25" s="6"/>
      <c r="H25" s="6"/>
      <c r="I25" s="6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x14ac:dyDescent="0.25">
      <c r="A26" s="6"/>
      <c r="B26" s="6"/>
      <c r="C26" s="6"/>
      <c r="D26" s="6"/>
      <c r="E26" s="6"/>
      <c r="H26" s="6"/>
      <c r="I26" s="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x14ac:dyDescent="0.25">
      <c r="A27" s="6"/>
      <c r="B27" s="6"/>
      <c r="C27" s="6"/>
      <c r="D27" s="6"/>
      <c r="E27" s="6"/>
      <c r="H27" s="6"/>
      <c r="I27" s="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x14ac:dyDescent="0.25">
      <c r="A28" s="6"/>
      <c r="B28" s="6"/>
      <c r="C28" s="6"/>
      <c r="D28" s="6"/>
      <c r="E28" s="6"/>
      <c r="H28" s="6"/>
      <c r="I28" s="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32" spans="1:51" x14ac:dyDescent="0.25">
      <c r="A32" s="5"/>
      <c r="B32" s="5"/>
      <c r="C32" s="5"/>
      <c r="D32" s="5"/>
      <c r="E32" s="5"/>
      <c r="F32" s="5"/>
      <c r="G32" s="5"/>
      <c r="H32" s="5"/>
      <c r="I32" s="5" t="s">
        <v>22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x14ac:dyDescent="0.25">
      <c r="A33" s="6"/>
      <c r="B33" s="6"/>
      <c r="C33" s="6"/>
      <c r="D33" s="6"/>
      <c r="E33" s="6"/>
      <c r="H33" s="6"/>
      <c r="I33" s="22" t="s">
        <v>100</v>
      </c>
      <c r="J33" s="6">
        <v>2015</v>
      </c>
      <c r="K33" s="6">
        <v>2016</v>
      </c>
      <c r="L33" s="6">
        <v>2017</v>
      </c>
      <c r="M33" s="6">
        <v>2018</v>
      </c>
      <c r="N33" s="6">
        <v>2019</v>
      </c>
      <c r="O33" s="6">
        <v>2020</v>
      </c>
      <c r="P33" s="6">
        <v>2021</v>
      </c>
      <c r="Q33" s="6">
        <v>2022</v>
      </c>
      <c r="R33" s="6">
        <v>2023</v>
      </c>
      <c r="S33" s="6">
        <v>2024</v>
      </c>
      <c r="T33" s="6">
        <v>2025</v>
      </c>
      <c r="U33" s="6">
        <v>2026</v>
      </c>
      <c r="V33" s="6">
        <v>2027</v>
      </c>
      <c r="W33" s="6">
        <v>2028</v>
      </c>
      <c r="X33" s="6">
        <v>2029</v>
      </c>
      <c r="Y33" s="6">
        <v>2030</v>
      </c>
      <c r="Z33" s="6">
        <v>2031</v>
      </c>
      <c r="AA33" s="6">
        <v>2032</v>
      </c>
      <c r="AB33" s="6">
        <v>2033</v>
      </c>
      <c r="AC33" s="6">
        <v>2034</v>
      </c>
      <c r="AD33" s="6">
        <v>2035</v>
      </c>
      <c r="AE33" s="6">
        <v>2036</v>
      </c>
      <c r="AF33" s="6">
        <v>2037</v>
      </c>
      <c r="AG33" s="6">
        <v>2038</v>
      </c>
      <c r="AH33" s="6">
        <v>2039</v>
      </c>
      <c r="AI33" s="6">
        <v>2040</v>
      </c>
      <c r="AJ33" s="6">
        <v>2041</v>
      </c>
      <c r="AK33" s="6">
        <v>2042</v>
      </c>
      <c r="AL33" s="6">
        <v>2043</v>
      </c>
      <c r="AM33" s="6">
        <v>2044</v>
      </c>
      <c r="AN33" s="6">
        <v>2045</v>
      </c>
      <c r="AO33" s="6">
        <v>2046</v>
      </c>
      <c r="AP33" s="6">
        <v>2047</v>
      </c>
      <c r="AQ33" s="6">
        <v>2048</v>
      </c>
      <c r="AR33" s="6">
        <v>2049</v>
      </c>
      <c r="AS33" s="6">
        <v>2050</v>
      </c>
      <c r="AT33" s="6"/>
      <c r="AU33" s="6"/>
      <c r="AV33" s="6"/>
      <c r="AW33" s="6"/>
      <c r="AX33" s="6"/>
      <c r="AY33" s="6"/>
    </row>
    <row r="34" spans="1:51" x14ac:dyDescent="0.25">
      <c r="A34" s="6"/>
      <c r="B34" s="6"/>
      <c r="C34" s="6"/>
      <c r="D34" s="6"/>
      <c r="E34" s="6"/>
      <c r="H34" s="6"/>
      <c r="I34" s="6" t="s">
        <v>81</v>
      </c>
      <c r="J34" s="24">
        <v>2.1000000000000001E-2</v>
      </c>
      <c r="K34" s="24">
        <v>3.1E-2</v>
      </c>
      <c r="L34" s="24">
        <v>3.1E-2</v>
      </c>
      <c r="M34" s="24">
        <v>1.9E-2</v>
      </c>
      <c r="N34" s="24">
        <v>1.7000000000000001E-2</v>
      </c>
      <c r="O34" s="24">
        <v>-1.8000000000000002E-2</v>
      </c>
      <c r="P34" s="24">
        <v>6.5000000000000002E-2</v>
      </c>
      <c r="Q34" s="24">
        <v>4.0000000000000001E-3</v>
      </c>
      <c r="R34" s="24">
        <v>6.0000000000000001E-3</v>
      </c>
      <c r="S34" s="24">
        <v>3.5000000000000003E-2</v>
      </c>
      <c r="T34" s="24">
        <v>1.3999999999999999E-2</v>
      </c>
      <c r="U34" s="24">
        <v>2.1000000000000001E-2</v>
      </c>
      <c r="V34" s="24">
        <v>1.3999999999999999E-2</v>
      </c>
      <c r="W34" s="24">
        <v>1.1000000000000001E-2</v>
      </c>
      <c r="X34" s="24">
        <v>1.6E-2</v>
      </c>
      <c r="Y34" s="24">
        <v>1.3999999999999999E-2</v>
      </c>
      <c r="Z34" s="24">
        <v>1.3999999999999999E-2</v>
      </c>
      <c r="AA34" s="24">
        <v>1.3000000000000001E-2</v>
      </c>
      <c r="AB34" s="24">
        <v>1.2E-2</v>
      </c>
      <c r="AC34" s="24">
        <v>1.2E-2</v>
      </c>
      <c r="AD34" s="24">
        <v>1.3000000000000001E-2</v>
      </c>
      <c r="AE34" s="24">
        <v>1.3000000000000001E-2</v>
      </c>
      <c r="AF34" s="24">
        <v>1.3000000000000001E-2</v>
      </c>
      <c r="AG34" s="24">
        <v>1.2E-2</v>
      </c>
      <c r="AH34" s="24">
        <v>1.2E-2</v>
      </c>
      <c r="AI34" s="24">
        <v>1.2E-2</v>
      </c>
      <c r="AJ34" s="24">
        <v>1.2E-2</v>
      </c>
      <c r="AK34" s="24">
        <v>1.2E-2</v>
      </c>
      <c r="AL34" s="24">
        <v>1.1000000000000001E-2</v>
      </c>
      <c r="AM34" s="24">
        <v>1.2E-2</v>
      </c>
      <c r="AN34" s="24">
        <v>1.2E-2</v>
      </c>
      <c r="AO34" s="24">
        <v>1.2E-2</v>
      </c>
      <c r="AP34" s="24">
        <v>1.2E-2</v>
      </c>
      <c r="AQ34" s="24">
        <v>1.2E-2</v>
      </c>
      <c r="AR34" s="24">
        <v>1.2E-2</v>
      </c>
      <c r="AS34" s="24">
        <v>1.2E-2</v>
      </c>
      <c r="AT34" s="6"/>
      <c r="AU34" s="6"/>
      <c r="AV34" s="6"/>
      <c r="AW34" s="6"/>
      <c r="AX34" s="6"/>
      <c r="AY34" s="6"/>
    </row>
    <row r="35" spans="1:51" x14ac:dyDescent="0.25">
      <c r="A35" s="6"/>
      <c r="B35" s="6"/>
      <c r="C35" s="6"/>
      <c r="D35" s="6"/>
      <c r="E35" s="6"/>
      <c r="H35" s="6"/>
      <c r="I35" s="6" t="s">
        <v>24</v>
      </c>
      <c r="J35" s="7">
        <v>2.1000000000000001E-2</v>
      </c>
      <c r="K35" s="7">
        <v>3.1E-2</v>
      </c>
      <c r="L35" s="7">
        <v>3.1E-2</v>
      </c>
      <c r="M35" s="7">
        <v>1.9E-2</v>
      </c>
      <c r="N35" s="7">
        <v>1.7000000000000001E-2</v>
      </c>
      <c r="O35" s="7">
        <v>-1.7999999999999999E-2</v>
      </c>
      <c r="P35" s="7">
        <v>7.3999999999999996E-2</v>
      </c>
      <c r="Q35" s="7">
        <v>1.4999999999999999E-2</v>
      </c>
      <c r="R35" s="7">
        <v>2.5000000000000001E-2</v>
      </c>
      <c r="S35" s="7">
        <v>1.9E-2</v>
      </c>
      <c r="T35" s="25">
        <v>2.1999999999999999E-2</v>
      </c>
      <c r="U35" s="25">
        <v>0.01</v>
      </c>
      <c r="V35" s="25">
        <v>0.01</v>
      </c>
      <c r="W35" s="25">
        <v>6.0000000000000001E-3</v>
      </c>
      <c r="X35" s="25">
        <v>8.0000000000000002E-3</v>
      </c>
      <c r="Y35" s="25">
        <v>1.4E-2</v>
      </c>
      <c r="Z35" s="25">
        <v>1.0999999999999999E-2</v>
      </c>
      <c r="AA35" s="25">
        <v>8.9999999999999993E-3</v>
      </c>
      <c r="AB35" s="25">
        <v>8.9999999999999993E-3</v>
      </c>
      <c r="AC35" s="25">
        <v>8.9999999999999993E-3</v>
      </c>
      <c r="AD35" s="25">
        <v>1.2999999999999999E-2</v>
      </c>
      <c r="AE35" s="25">
        <v>1.2E-2</v>
      </c>
      <c r="AF35" s="25">
        <v>0.01</v>
      </c>
      <c r="AG35" s="25">
        <v>1.0999999999999999E-2</v>
      </c>
      <c r="AH35" s="25">
        <v>1.0999999999999999E-2</v>
      </c>
      <c r="AI35" s="25">
        <v>1.4E-2</v>
      </c>
      <c r="AJ35" s="25">
        <v>1.2999999999999999E-2</v>
      </c>
      <c r="AK35" s="25">
        <v>0.01</v>
      </c>
      <c r="AL35" s="25">
        <v>0.01</v>
      </c>
      <c r="AM35" s="25">
        <v>1.2E-2</v>
      </c>
      <c r="AN35" s="25">
        <v>1.4E-2</v>
      </c>
      <c r="AO35" s="25">
        <v>1.4E-2</v>
      </c>
      <c r="AP35" s="25">
        <v>1.2E-2</v>
      </c>
      <c r="AQ35" s="25">
        <v>1.2999999999999999E-2</v>
      </c>
      <c r="AR35" s="25">
        <v>1.2999999999999999E-2</v>
      </c>
      <c r="AS35" s="25">
        <v>1.4999999999999999E-2</v>
      </c>
      <c r="AT35" s="6"/>
      <c r="AU35" s="6"/>
      <c r="AV35" s="6"/>
      <c r="AW35" s="6"/>
      <c r="AX35" s="6"/>
      <c r="AY35" s="6"/>
    </row>
    <row r="36" spans="1:51" x14ac:dyDescent="0.25"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51" x14ac:dyDescent="0.25">
      <c r="A37" s="6"/>
      <c r="B37" s="6"/>
      <c r="C37" s="6"/>
      <c r="D37" s="6"/>
      <c r="E37" s="6"/>
      <c r="H37" s="6"/>
      <c r="I37" s="6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21"/>
      <c r="AU37" s="21"/>
      <c r="AV37" s="21"/>
      <c r="AW37" s="21"/>
      <c r="AX37" s="21"/>
      <c r="AY37" s="6"/>
    </row>
    <row r="38" spans="1:51" x14ac:dyDescent="0.25">
      <c r="A38" s="6"/>
      <c r="B38" s="6"/>
      <c r="C38" s="6"/>
      <c r="D38" s="6"/>
      <c r="E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x14ac:dyDescent="0.25">
      <c r="A39" s="6"/>
      <c r="B39" s="6"/>
      <c r="C39" s="6"/>
      <c r="D39" s="6"/>
      <c r="E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x14ac:dyDescent="0.25">
      <c r="A40" s="6"/>
      <c r="B40" s="6"/>
      <c r="C40" s="6"/>
      <c r="D40" s="6"/>
      <c r="E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x14ac:dyDescent="0.25">
      <c r="A41" s="6"/>
      <c r="B41" s="6"/>
      <c r="C41" s="6"/>
      <c r="D41" s="6"/>
      <c r="E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x14ac:dyDescent="0.25">
      <c r="A42" s="6"/>
      <c r="B42" s="6"/>
      <c r="C42" s="6"/>
      <c r="D42" s="6"/>
      <c r="E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6" spans="1:51" x14ac:dyDescent="0.25">
      <c r="A46" s="5"/>
      <c r="B46" s="5"/>
      <c r="C46" s="5"/>
      <c r="D46" s="5"/>
      <c r="E46" s="5"/>
      <c r="F46" s="5"/>
      <c r="G46" s="5"/>
      <c r="H46" s="5"/>
      <c r="I46" s="5" t="s">
        <v>23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x14ac:dyDescent="0.25">
      <c r="A47" s="6"/>
      <c r="B47" s="6"/>
      <c r="C47" s="6"/>
      <c r="D47" s="6"/>
      <c r="E47" s="6"/>
      <c r="H47" s="6"/>
      <c r="I47" s="22" t="s">
        <v>101</v>
      </c>
      <c r="J47" s="6">
        <v>2015</v>
      </c>
      <c r="K47" s="6">
        <v>2016</v>
      </c>
      <c r="L47" s="6">
        <v>2017</v>
      </c>
      <c r="M47" s="6">
        <v>2018</v>
      </c>
      <c r="N47" s="6">
        <v>2019</v>
      </c>
      <c r="O47" s="6">
        <v>2020</v>
      </c>
      <c r="P47" s="6">
        <v>2021</v>
      </c>
      <c r="Q47" s="6">
        <v>2022</v>
      </c>
      <c r="R47" s="6">
        <v>2023</v>
      </c>
      <c r="S47" s="6">
        <v>2024</v>
      </c>
      <c r="T47" s="6">
        <v>2025</v>
      </c>
      <c r="U47" s="6">
        <v>2026</v>
      </c>
      <c r="V47" s="6">
        <v>2027</v>
      </c>
      <c r="W47" s="6">
        <v>2028</v>
      </c>
      <c r="X47" s="6">
        <v>2029</v>
      </c>
      <c r="Y47" s="6">
        <v>2030</v>
      </c>
      <c r="Z47" s="6">
        <v>2031</v>
      </c>
      <c r="AA47" s="6">
        <v>2032</v>
      </c>
      <c r="AB47" s="6">
        <v>2033</v>
      </c>
      <c r="AC47" s="6">
        <v>2034</v>
      </c>
      <c r="AD47" s="6">
        <v>2035</v>
      </c>
      <c r="AE47" s="6">
        <v>2036</v>
      </c>
      <c r="AF47" s="6">
        <v>2037</v>
      </c>
      <c r="AG47" s="6">
        <v>2038</v>
      </c>
      <c r="AH47" s="6">
        <v>2039</v>
      </c>
      <c r="AI47" s="6">
        <v>2040</v>
      </c>
      <c r="AJ47" s="6">
        <v>2041</v>
      </c>
      <c r="AK47" s="6">
        <v>2042</v>
      </c>
      <c r="AL47" s="6">
        <v>2043</v>
      </c>
      <c r="AM47" s="6">
        <v>2044</v>
      </c>
      <c r="AN47" s="6">
        <v>2045</v>
      </c>
      <c r="AO47" s="6">
        <v>2046</v>
      </c>
      <c r="AP47" s="6">
        <v>2047</v>
      </c>
      <c r="AQ47" s="6">
        <v>2048</v>
      </c>
      <c r="AR47" s="6">
        <v>2049</v>
      </c>
      <c r="AS47" s="6">
        <v>2050</v>
      </c>
      <c r="AT47" s="6"/>
      <c r="AU47" s="6"/>
      <c r="AV47" s="6"/>
      <c r="AW47" s="6"/>
      <c r="AX47" s="6"/>
      <c r="AY47" s="6"/>
    </row>
    <row r="48" spans="1:51" x14ac:dyDescent="0.25">
      <c r="I48" s="23" t="s">
        <v>82</v>
      </c>
      <c r="J48" s="24">
        <v>2.3E-2</v>
      </c>
      <c r="K48" s="24">
        <v>0</v>
      </c>
      <c r="L48" s="24">
        <v>1.1000000000000001E-2</v>
      </c>
      <c r="M48" s="24">
        <v>5.0000000000000001E-3</v>
      </c>
      <c r="N48" s="24">
        <v>1.2E-2</v>
      </c>
      <c r="O48" s="24">
        <v>-2.3E-2</v>
      </c>
      <c r="P48" s="24">
        <v>5.5E-2</v>
      </c>
      <c r="Q48" s="24">
        <v>-2.3E-2</v>
      </c>
      <c r="R48" s="24">
        <v>2E-3</v>
      </c>
      <c r="S48" s="24">
        <v>0.01</v>
      </c>
      <c r="T48" s="24">
        <v>5.4000000000000006E-2</v>
      </c>
      <c r="U48" s="24">
        <v>2.6000000000000002E-2</v>
      </c>
      <c r="V48" s="24">
        <v>1.3999999999999999E-2</v>
      </c>
      <c r="W48" s="24">
        <v>1.8000000000000002E-2</v>
      </c>
      <c r="X48" s="24">
        <v>5.2999999999999999E-2</v>
      </c>
      <c r="Y48" s="24">
        <v>2.7999999999999997E-2</v>
      </c>
      <c r="Z48" s="24">
        <v>1.3000000000000001E-2</v>
      </c>
      <c r="AA48" s="24">
        <v>1.3000000000000001E-2</v>
      </c>
      <c r="AB48" s="24">
        <v>1.2E-2</v>
      </c>
      <c r="AC48" s="24">
        <v>1.1000000000000001E-2</v>
      </c>
      <c r="AD48" s="24">
        <v>1.1000000000000001E-2</v>
      </c>
      <c r="AE48" s="24">
        <v>0.01</v>
      </c>
      <c r="AF48" s="24">
        <v>0.01</v>
      </c>
      <c r="AG48" s="24">
        <v>0.01</v>
      </c>
      <c r="AH48" s="24">
        <v>9.0000000000000011E-3</v>
      </c>
      <c r="AI48" s="24">
        <v>9.0000000000000011E-3</v>
      </c>
      <c r="AJ48" s="24">
        <v>8.0000000000000002E-3</v>
      </c>
      <c r="AK48" s="24">
        <v>8.0000000000000002E-3</v>
      </c>
      <c r="AL48" s="24">
        <v>8.0000000000000002E-3</v>
      </c>
      <c r="AM48" s="24">
        <v>8.0000000000000002E-3</v>
      </c>
      <c r="AN48" s="24">
        <v>6.9999999999999993E-3</v>
      </c>
      <c r="AO48" s="24">
        <v>6.9999999999999993E-3</v>
      </c>
      <c r="AP48" s="24">
        <v>6.9999999999999993E-3</v>
      </c>
      <c r="AQ48" s="24">
        <v>6.9999999999999993E-3</v>
      </c>
      <c r="AR48" s="24">
        <v>6.9999999999999993E-3</v>
      </c>
      <c r="AS48" s="24">
        <v>6.9999999999999993E-3</v>
      </c>
    </row>
    <row r="49" spans="9:45" x14ac:dyDescent="0.25">
      <c r="I49" s="6" t="s">
        <v>25</v>
      </c>
      <c r="J49" s="7">
        <v>0.02</v>
      </c>
      <c r="K49" s="7">
        <v>1E-3</v>
      </c>
      <c r="L49" s="7">
        <v>0.01</v>
      </c>
      <c r="M49" s="7">
        <v>4.0000000000000001E-3</v>
      </c>
      <c r="N49" s="7">
        <v>0.01</v>
      </c>
      <c r="O49" s="7">
        <v>-1.9E-2</v>
      </c>
      <c r="P49" s="7">
        <v>4.9000000000000002E-2</v>
      </c>
      <c r="Q49" s="7">
        <v>-2.5000000000000001E-2</v>
      </c>
      <c r="R49" s="7">
        <v>2E-3</v>
      </c>
      <c r="S49" s="7">
        <v>3.3000000000000002E-2</v>
      </c>
      <c r="T49" s="25">
        <v>2.5000000000000001E-2</v>
      </c>
      <c r="U49" s="25">
        <v>6.0000000000000001E-3</v>
      </c>
      <c r="V49" s="25">
        <v>8.9999999999999993E-3</v>
      </c>
      <c r="W49" s="25">
        <v>2.5999999999999999E-2</v>
      </c>
      <c r="X49" s="25">
        <v>5.0000000000000001E-3</v>
      </c>
      <c r="Y49" s="25">
        <v>1.0999999999999999E-2</v>
      </c>
      <c r="Z49" s="25">
        <v>0.01</v>
      </c>
      <c r="AA49" s="25">
        <v>0.01</v>
      </c>
      <c r="AB49" s="25">
        <v>0.01</v>
      </c>
      <c r="AC49" s="25">
        <v>0.01</v>
      </c>
      <c r="AD49" s="25">
        <v>8.9999999999999993E-3</v>
      </c>
      <c r="AE49" s="25">
        <v>8.9999999999999993E-3</v>
      </c>
      <c r="AF49" s="25">
        <v>8.9999999999999993E-3</v>
      </c>
      <c r="AG49" s="25">
        <v>8.9999999999999993E-3</v>
      </c>
      <c r="AH49" s="25">
        <v>8.0000000000000002E-3</v>
      </c>
      <c r="AI49" s="25">
        <v>8.0000000000000002E-3</v>
      </c>
      <c r="AJ49" s="25">
        <v>4.0000000000000001E-3</v>
      </c>
      <c r="AK49" s="25">
        <v>8.0000000000000002E-3</v>
      </c>
      <c r="AL49" s="25">
        <v>8.0000000000000002E-3</v>
      </c>
      <c r="AM49" s="25">
        <v>8.0000000000000002E-3</v>
      </c>
      <c r="AN49" s="25">
        <v>7.0000000000000001E-3</v>
      </c>
      <c r="AO49" s="25">
        <v>7.0000000000000001E-3</v>
      </c>
      <c r="AP49" s="25">
        <v>7.0000000000000001E-3</v>
      </c>
      <c r="AQ49" s="25">
        <v>7.0000000000000001E-3</v>
      </c>
      <c r="AR49" s="25">
        <v>7.0000000000000001E-3</v>
      </c>
      <c r="AS49" s="25">
        <v>7.0000000000000001E-3</v>
      </c>
    </row>
    <row r="51" spans="9:45" x14ac:dyDescent="0.25"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B0CE-848E-4517-82A1-8201849B86B1}">
  <dimension ref="A1:AH49"/>
  <sheetViews>
    <sheetView workbookViewId="0">
      <selection activeCell="G16" sqref="G16"/>
    </sheetView>
  </sheetViews>
  <sheetFormatPr defaultColWidth="9.140625" defaultRowHeight="15" x14ac:dyDescent="0.25"/>
  <cols>
    <col min="1" max="6" width="9.140625" style="30"/>
    <col min="7" max="7" width="75" style="30" bestFit="1" customWidth="1"/>
    <col min="8" max="16384" width="9.140625" style="30"/>
  </cols>
  <sheetData>
    <row r="1" spans="1:34" x14ac:dyDescent="0.25">
      <c r="A1" s="1" t="s">
        <v>75</v>
      </c>
    </row>
    <row r="2" spans="1:34" x14ac:dyDescent="0.25">
      <c r="A2" s="30" t="s">
        <v>4</v>
      </c>
    </row>
    <row r="4" spans="1:34" x14ac:dyDescent="0.25">
      <c r="A4" s="5"/>
      <c r="B4" s="5"/>
      <c r="C4" s="5"/>
      <c r="D4" s="5"/>
      <c r="E4" s="5"/>
      <c r="F4" s="5"/>
      <c r="G4" s="5" t="s">
        <v>11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5">
      <c r="G5" s="14" t="s">
        <v>105</v>
      </c>
      <c r="H5" s="15">
        <v>2024</v>
      </c>
      <c r="I5" s="15">
        <v>2025</v>
      </c>
      <c r="J5" s="15">
        <v>2026</v>
      </c>
      <c r="K5" s="15">
        <v>2027</v>
      </c>
      <c r="L5" s="15">
        <v>2028</v>
      </c>
      <c r="M5" s="15">
        <v>2029</v>
      </c>
      <c r="N5" s="15">
        <v>2030</v>
      </c>
      <c r="O5" s="15">
        <v>2031</v>
      </c>
      <c r="P5" s="15">
        <v>2032</v>
      </c>
      <c r="Q5" s="15">
        <v>2033</v>
      </c>
      <c r="R5" s="15">
        <v>2034</v>
      </c>
      <c r="S5" s="15">
        <v>2035</v>
      </c>
      <c r="T5" s="15">
        <v>2036</v>
      </c>
      <c r="U5" s="15">
        <v>2037</v>
      </c>
      <c r="V5" s="15">
        <v>2038</v>
      </c>
      <c r="W5" s="15">
        <v>2039</v>
      </c>
      <c r="X5" s="15">
        <v>2040</v>
      </c>
      <c r="Y5" s="15">
        <v>2041</v>
      </c>
      <c r="Z5" s="15">
        <v>2042</v>
      </c>
      <c r="AA5" s="15">
        <v>2043</v>
      </c>
      <c r="AB5" s="15">
        <v>2044</v>
      </c>
      <c r="AC5" s="15">
        <v>2045</v>
      </c>
      <c r="AD5" s="15">
        <v>2046</v>
      </c>
      <c r="AE5" s="15">
        <v>2047</v>
      </c>
      <c r="AF5" s="15">
        <v>2048</v>
      </c>
      <c r="AG5" s="15">
        <v>2049</v>
      </c>
      <c r="AH5" s="15">
        <v>2050</v>
      </c>
    </row>
    <row r="6" spans="1:34" x14ac:dyDescent="0.25">
      <c r="G6" s="30" t="s">
        <v>34</v>
      </c>
      <c r="H6" s="15">
        <v>545.62</v>
      </c>
      <c r="I6" s="15">
        <v>543.59</v>
      </c>
      <c r="J6" s="15">
        <v>535.77</v>
      </c>
      <c r="K6" s="15">
        <v>527.16999999999996</v>
      </c>
      <c r="L6" s="15">
        <v>515.14</v>
      </c>
      <c r="M6" s="15">
        <v>502.73</v>
      </c>
      <c r="N6" s="15">
        <v>488.43</v>
      </c>
      <c r="O6" s="15">
        <v>477.49</v>
      </c>
      <c r="P6" s="15">
        <v>468.72</v>
      </c>
      <c r="Q6" s="15">
        <v>461.64</v>
      </c>
      <c r="R6" s="15">
        <v>457.44</v>
      </c>
      <c r="S6" s="15">
        <v>455.17</v>
      </c>
      <c r="T6" s="15">
        <v>449.2</v>
      </c>
      <c r="U6" s="15">
        <v>443.86</v>
      </c>
      <c r="V6" s="15">
        <v>438.63</v>
      </c>
      <c r="W6" s="15">
        <v>434.82</v>
      </c>
      <c r="X6" s="15">
        <v>430.21</v>
      </c>
      <c r="Y6" s="15">
        <v>426.21</v>
      </c>
      <c r="Z6" s="15">
        <v>423.4</v>
      </c>
      <c r="AA6" s="15">
        <v>419.9</v>
      </c>
      <c r="AB6" s="15">
        <v>416.85</v>
      </c>
      <c r="AC6" s="15">
        <v>413.5</v>
      </c>
      <c r="AD6" s="15">
        <v>410.96</v>
      </c>
      <c r="AE6" s="15">
        <v>407.01</v>
      </c>
      <c r="AF6" s="15">
        <v>407.01</v>
      </c>
      <c r="AG6" s="15">
        <v>407.01</v>
      </c>
      <c r="AH6" s="15">
        <v>407.01</v>
      </c>
    </row>
    <row r="7" spans="1:34" x14ac:dyDescent="0.25">
      <c r="G7" s="30" t="s">
        <v>106</v>
      </c>
      <c r="H7" s="15">
        <v>546.85400000000004</v>
      </c>
      <c r="I7" s="15">
        <v>548.25</v>
      </c>
      <c r="J7" s="15">
        <v>540.50900000000001</v>
      </c>
      <c r="K7" s="15">
        <v>531.62900000000002</v>
      </c>
      <c r="L7" s="15">
        <v>519.274</v>
      </c>
      <c r="M7" s="15">
        <v>506.59500000000003</v>
      </c>
      <c r="N7" s="15">
        <v>492.036</v>
      </c>
      <c r="O7" s="15">
        <v>480.971</v>
      </c>
      <c r="P7" s="15">
        <v>472.08800000000002</v>
      </c>
      <c r="Q7" s="15">
        <v>464.80500000000001</v>
      </c>
      <c r="R7" s="15">
        <v>460.53500000000003</v>
      </c>
      <c r="S7" s="15">
        <v>458.22899999999998</v>
      </c>
      <c r="T7" s="15">
        <v>452.24799999999999</v>
      </c>
      <c r="U7" s="15">
        <v>446.90899999999999</v>
      </c>
      <c r="V7" s="15">
        <v>441.685</v>
      </c>
      <c r="W7" s="15">
        <v>437.892</v>
      </c>
      <c r="X7" s="15">
        <v>433.29399999999998</v>
      </c>
      <c r="Y7" s="15">
        <v>429.30900000000003</v>
      </c>
      <c r="Z7" s="15">
        <v>426.52</v>
      </c>
      <c r="AA7" s="15">
        <v>423.03399999999999</v>
      </c>
      <c r="AB7" s="15">
        <v>419.98500000000001</v>
      </c>
      <c r="AC7" s="15">
        <v>416.62099999999998</v>
      </c>
      <c r="AD7" s="15">
        <v>414.02699999999999</v>
      </c>
      <c r="AE7" s="15">
        <v>410.053</v>
      </c>
      <c r="AF7" s="15">
        <v>410.101</v>
      </c>
      <c r="AG7" s="15">
        <v>410.16199999999998</v>
      </c>
      <c r="AH7" s="15">
        <v>410.22</v>
      </c>
    </row>
    <row r="8" spans="1:34" x14ac:dyDescent="0.25">
      <c r="G8" s="30" t="s">
        <v>35</v>
      </c>
      <c r="H8" s="15">
        <v>1032.438519665958</v>
      </c>
      <c r="I8" s="15">
        <v>1015.693039331916</v>
      </c>
      <c r="J8" s="15">
        <v>999.83755899787388</v>
      </c>
      <c r="K8" s="15">
        <v>983.47207866383201</v>
      </c>
      <c r="L8" s="15">
        <v>965.92659832978995</v>
      </c>
      <c r="M8" s="15">
        <v>947.23111799574792</v>
      </c>
      <c r="N8" s="15">
        <v>928.58563766170619</v>
      </c>
      <c r="O8" s="15">
        <v>907.90210621079871</v>
      </c>
      <c r="P8" s="15">
        <v>887.29857475989127</v>
      </c>
      <c r="Q8" s="15">
        <v>866.94504330898405</v>
      </c>
      <c r="R8" s="15">
        <v>847.13151185807681</v>
      </c>
      <c r="S8" s="15">
        <v>827.82798040716955</v>
      </c>
      <c r="T8" s="15">
        <v>808.58444895626201</v>
      </c>
      <c r="U8" s="15">
        <v>789.64091750535476</v>
      </c>
      <c r="V8" s="15">
        <v>771.01738605444734</v>
      </c>
      <c r="W8" s="15">
        <v>752.75385460354005</v>
      </c>
      <c r="X8" s="15">
        <v>734.80032315263304</v>
      </c>
      <c r="Y8" s="15">
        <v>727.30647185661599</v>
      </c>
      <c r="Z8" s="15">
        <v>720.13262056059864</v>
      </c>
      <c r="AA8" s="15">
        <v>713.21876926458151</v>
      </c>
      <c r="AB8" s="15">
        <v>706.52491796856418</v>
      </c>
      <c r="AC8" s="15">
        <v>700.02106667254702</v>
      </c>
      <c r="AD8" s="15">
        <v>693.68721537652971</v>
      </c>
      <c r="AE8" s="15">
        <v>687.4833640805125</v>
      </c>
      <c r="AF8" s="15">
        <v>682.12951278449532</v>
      </c>
      <c r="AG8" s="15">
        <v>676.77566148847802</v>
      </c>
      <c r="AH8" s="15">
        <v>671.42181019246095</v>
      </c>
    </row>
    <row r="9" spans="1:34" x14ac:dyDescent="0.25">
      <c r="G9" s="30" t="s">
        <v>107</v>
      </c>
      <c r="H9" s="15">
        <v>1036.0249999999999</v>
      </c>
      <c r="I9" s="15">
        <v>1017.4920389821777</v>
      </c>
      <c r="J9" s="15">
        <v>1004.6198979643557</v>
      </c>
      <c r="K9" s="15">
        <v>989.88097694653345</v>
      </c>
      <c r="L9" s="15">
        <v>973.13555592871137</v>
      </c>
      <c r="M9" s="15">
        <v>954.74784491088928</v>
      </c>
      <c r="N9" s="15">
        <v>936.13162389306694</v>
      </c>
      <c r="O9" s="15">
        <v>915.28181658371739</v>
      </c>
      <c r="P9" s="15">
        <v>894.41143927436792</v>
      </c>
      <c r="Q9" s="15">
        <v>873.73289196501844</v>
      </c>
      <c r="R9" s="15">
        <v>853.59215465566876</v>
      </c>
      <c r="S9" s="15">
        <v>834.00351734631943</v>
      </c>
      <c r="T9" s="15">
        <v>814.41300003696983</v>
      </c>
      <c r="U9" s="15">
        <v>795.13453272762024</v>
      </c>
      <c r="V9" s="15">
        <v>776.18846541827065</v>
      </c>
      <c r="W9" s="15">
        <v>757.61621810892109</v>
      </c>
      <c r="X9" s="15">
        <v>739.36594079957183</v>
      </c>
      <c r="Y9" s="15">
        <v>731.75609827489575</v>
      </c>
      <c r="Z9" s="15">
        <v>724.48066575021983</v>
      </c>
      <c r="AA9" s="15">
        <v>717.47259322554396</v>
      </c>
      <c r="AB9" s="15">
        <v>710.69751070086784</v>
      </c>
      <c r="AC9" s="15">
        <v>704.12055417619206</v>
      </c>
      <c r="AD9" s="15">
        <v>697.71990265151612</v>
      </c>
      <c r="AE9" s="15">
        <v>691.45539812684024</v>
      </c>
      <c r="AF9" s="15">
        <v>686.07360860216431</v>
      </c>
      <c r="AG9" s="15">
        <v>680.69215207748823</v>
      </c>
      <c r="AH9" s="15">
        <v>675.31072655281241</v>
      </c>
    </row>
    <row r="10" spans="1:34" x14ac:dyDescent="0.25"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x14ac:dyDescent="0.25"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x14ac:dyDescent="0.25"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25"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25"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x14ac:dyDescent="0.25"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x14ac:dyDescent="0.25"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x14ac:dyDescent="0.25"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x14ac:dyDescent="0.25"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x14ac:dyDescent="0.25">
      <c r="A19" s="5"/>
      <c r="B19" s="5"/>
      <c r="C19" s="5"/>
      <c r="D19" s="5"/>
      <c r="E19" s="5"/>
      <c r="F19" s="5"/>
      <c r="G19" s="5" t="s">
        <v>12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x14ac:dyDescent="0.25">
      <c r="G20" s="14" t="s">
        <v>108</v>
      </c>
      <c r="H20" s="15">
        <v>2024</v>
      </c>
      <c r="I20" s="15">
        <v>2025</v>
      </c>
      <c r="J20" s="15">
        <v>2026</v>
      </c>
      <c r="K20" s="15">
        <v>2027</v>
      </c>
      <c r="L20" s="15">
        <v>2028</v>
      </c>
      <c r="M20" s="15">
        <v>2029</v>
      </c>
      <c r="N20" s="15">
        <v>2030</v>
      </c>
      <c r="O20" s="15">
        <v>2031</v>
      </c>
      <c r="P20" s="15">
        <v>2032</v>
      </c>
      <c r="Q20" s="15">
        <v>2033</v>
      </c>
      <c r="R20" s="15">
        <v>2034</v>
      </c>
      <c r="S20" s="15">
        <v>2035</v>
      </c>
      <c r="T20" s="15">
        <v>2036</v>
      </c>
      <c r="U20" s="15">
        <v>2037</v>
      </c>
      <c r="V20" s="15">
        <v>2038</v>
      </c>
      <c r="W20" s="15">
        <v>2039</v>
      </c>
      <c r="X20" s="15">
        <v>2040</v>
      </c>
      <c r="Y20" s="15">
        <v>2041</v>
      </c>
      <c r="Z20" s="15">
        <v>2042</v>
      </c>
      <c r="AA20" s="15">
        <v>2043</v>
      </c>
      <c r="AB20" s="15">
        <v>2044</v>
      </c>
      <c r="AC20" s="15">
        <v>2045</v>
      </c>
      <c r="AD20" s="15">
        <v>2046</v>
      </c>
      <c r="AE20" s="15">
        <v>2047</v>
      </c>
      <c r="AF20" s="15">
        <v>2048</v>
      </c>
      <c r="AG20" s="15">
        <v>2049</v>
      </c>
      <c r="AH20" s="15">
        <v>2050</v>
      </c>
    </row>
    <row r="21" spans="1:34" x14ac:dyDescent="0.25">
      <c r="G21" s="30" t="s">
        <v>36</v>
      </c>
      <c r="H21" s="15">
        <v>892.30269940188884</v>
      </c>
      <c r="I21" s="15">
        <v>888.42133514165789</v>
      </c>
      <c r="J21" s="15">
        <v>874.04307935991608</v>
      </c>
      <c r="K21" s="15">
        <v>863.81386813221434</v>
      </c>
      <c r="L21" s="15">
        <v>841.4816836201469</v>
      </c>
      <c r="M21" s="15">
        <v>823.98686441762857</v>
      </c>
      <c r="N21" s="15">
        <v>801.48259971668415</v>
      </c>
      <c r="O21" s="15">
        <v>795.08695269674706</v>
      </c>
      <c r="P21" s="15">
        <v>781.04329728226662</v>
      </c>
      <c r="Q21" s="15">
        <v>770.60376582371453</v>
      </c>
      <c r="R21" s="15">
        <v>765.51784024134327</v>
      </c>
      <c r="S21" s="15">
        <v>758.52947257082906</v>
      </c>
      <c r="T21" s="15">
        <v>750.11666333683115</v>
      </c>
      <c r="U21" s="15">
        <v>741.20673355718793</v>
      </c>
      <c r="V21" s="15">
        <v>732.24900372507886</v>
      </c>
      <c r="W21" s="15">
        <v>721.92419239244498</v>
      </c>
      <c r="X21" s="15">
        <v>709.93593923399794</v>
      </c>
      <c r="Y21" s="15">
        <v>698.38744655823723</v>
      </c>
      <c r="Z21" s="15">
        <v>689.81211714585504</v>
      </c>
      <c r="AA21" s="15">
        <v>679.32478563483744</v>
      </c>
      <c r="AB21" s="15">
        <v>667.6998128751311</v>
      </c>
      <c r="AC21" s="15">
        <v>658.75164305351529</v>
      </c>
      <c r="AD21" s="15">
        <v>649.70787312696757</v>
      </c>
      <c r="AE21" s="15">
        <v>635.6642177124869</v>
      </c>
      <c r="AF21" s="15">
        <v>635.6642177124869</v>
      </c>
      <c r="AG21" s="15">
        <v>635.6642177124869</v>
      </c>
      <c r="AH21" s="15">
        <v>635.6642177124869</v>
      </c>
    </row>
    <row r="22" spans="1:34" x14ac:dyDescent="0.25">
      <c r="G22" s="30" t="s">
        <v>109</v>
      </c>
      <c r="H22" s="15">
        <v>938.18399999999997</v>
      </c>
      <c r="I22" s="15">
        <v>949.11892473289197</v>
      </c>
      <c r="J22" s="15">
        <v>937.52281473685321</v>
      </c>
      <c r="K22" s="15">
        <v>926.37023888915735</v>
      </c>
      <c r="L22" s="15">
        <v>903.93764638643609</v>
      </c>
      <c r="M22" s="15">
        <v>885.74873242068691</v>
      </c>
      <c r="N22" s="15">
        <v>862.62976580605061</v>
      </c>
      <c r="O22" s="15">
        <v>856.23564907926288</v>
      </c>
      <c r="P22" s="15">
        <v>842.1188201225068</v>
      </c>
      <c r="Q22" s="15">
        <v>831.54524699787373</v>
      </c>
      <c r="R22" s="15">
        <v>826.13553524738529</v>
      </c>
      <c r="S22" s="15">
        <v>818.80618361956704</v>
      </c>
      <c r="T22" s="15">
        <v>809.9545666002648</v>
      </c>
      <c r="U22" s="15">
        <v>800.56308222392977</v>
      </c>
      <c r="V22" s="15">
        <v>791.11640694678294</v>
      </c>
      <c r="W22" s="15">
        <v>780.19563288249697</v>
      </c>
      <c r="X22" s="15">
        <v>767.5047361085351</v>
      </c>
      <c r="Y22" s="15">
        <v>755.26138736661164</v>
      </c>
      <c r="Z22" s="15">
        <v>746.15488873265076</v>
      </c>
      <c r="AA22" s="15">
        <v>735.01636147788861</v>
      </c>
      <c r="AB22" s="15">
        <v>722.65460316695055</v>
      </c>
      <c r="AC22" s="15">
        <v>713.11059121019014</v>
      </c>
      <c r="AD22" s="15">
        <v>703.42107596947085</v>
      </c>
      <c r="AE22" s="15">
        <v>688.43724813450638</v>
      </c>
      <c r="AF22" s="15">
        <v>688.48641820977514</v>
      </c>
      <c r="AG22" s="15">
        <v>688.54060563966323</v>
      </c>
      <c r="AH22" s="15">
        <v>688.59780348232277</v>
      </c>
    </row>
    <row r="23" spans="1:34" x14ac:dyDescent="0.25"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9" spans="1:34" x14ac:dyDescent="0.25"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x14ac:dyDescent="0.25"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x14ac:dyDescent="0.25">
      <c r="A31" s="5"/>
      <c r="B31" s="5"/>
      <c r="C31" s="5"/>
      <c r="D31" s="5"/>
      <c r="E31" s="5"/>
      <c r="F31" s="5"/>
      <c r="G31" s="5" t="s">
        <v>12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x14ac:dyDescent="0.25"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x14ac:dyDescent="0.25">
      <c r="G33" s="14" t="s">
        <v>108</v>
      </c>
      <c r="H33" s="15">
        <v>2024</v>
      </c>
      <c r="I33" s="15">
        <v>2025</v>
      </c>
      <c r="J33" s="15">
        <v>2026</v>
      </c>
      <c r="K33" s="15">
        <v>2027</v>
      </c>
      <c r="L33" s="15">
        <v>2028</v>
      </c>
      <c r="M33" s="15">
        <v>2029</v>
      </c>
      <c r="N33" s="15">
        <v>2030</v>
      </c>
      <c r="O33" s="15">
        <v>2031</v>
      </c>
      <c r="P33" s="15">
        <v>2032</v>
      </c>
      <c r="Q33" s="15">
        <v>2033</v>
      </c>
      <c r="R33" s="15">
        <v>2034</v>
      </c>
      <c r="S33" s="15">
        <v>2035</v>
      </c>
      <c r="T33" s="15">
        <v>2036</v>
      </c>
      <c r="U33" s="15">
        <v>2037</v>
      </c>
      <c r="V33" s="15">
        <v>2038</v>
      </c>
      <c r="W33" s="15">
        <v>2039</v>
      </c>
      <c r="X33" s="15">
        <v>2040</v>
      </c>
      <c r="Y33" s="15">
        <v>2041</v>
      </c>
      <c r="Z33" s="15">
        <v>2042</v>
      </c>
      <c r="AA33" s="15">
        <v>2043</v>
      </c>
      <c r="AB33" s="15">
        <v>2044</v>
      </c>
      <c r="AC33" s="15">
        <v>2045</v>
      </c>
      <c r="AD33" s="15">
        <v>2046</v>
      </c>
      <c r="AE33" s="15">
        <v>2047</v>
      </c>
      <c r="AF33" s="15">
        <v>2048</v>
      </c>
      <c r="AG33" s="15">
        <v>2049</v>
      </c>
      <c r="AH33" s="15">
        <v>2050</v>
      </c>
    </row>
    <row r="34" spans="1:34" x14ac:dyDescent="0.25">
      <c r="G34" s="30" t="s">
        <v>37</v>
      </c>
      <c r="H34" s="15">
        <v>29849.141560827498</v>
      </c>
      <c r="I34" s="15">
        <v>29491.704844839969</v>
      </c>
      <c r="J34" s="15">
        <v>29096.448843618808</v>
      </c>
      <c r="K34" s="15">
        <v>28869.001419362226</v>
      </c>
      <c r="L34" s="15">
        <v>28566.447137493138</v>
      </c>
      <c r="M34" s="15">
        <v>28078.798777126307</v>
      </c>
      <c r="N34" s="15">
        <v>27608.928961121608</v>
      </c>
      <c r="O34" s="15">
        <v>27247.170869750786</v>
      </c>
      <c r="P34" s="15">
        <v>27106.460313366442</v>
      </c>
      <c r="Q34" s="15">
        <v>26854.138395013193</v>
      </c>
      <c r="R34" s="15">
        <v>26747.718484008121</v>
      </c>
      <c r="S34" s="15">
        <v>26723.482045337183</v>
      </c>
      <c r="T34" s="15">
        <v>26636.493822297238</v>
      </c>
      <c r="U34" s="15">
        <v>26508.109336637044</v>
      </c>
      <c r="V34" s="15">
        <v>26364.392185746648</v>
      </c>
      <c r="W34" s="15">
        <v>26195.500848059626</v>
      </c>
      <c r="X34" s="15">
        <v>25968.401454035258</v>
      </c>
      <c r="Y34" s="15">
        <v>25702.225998938713</v>
      </c>
      <c r="Z34" s="15">
        <v>25482.609254906889</v>
      </c>
      <c r="AA34" s="15">
        <v>25295.68801769003</v>
      </c>
      <c r="AB34" s="15">
        <v>25045.386608184905</v>
      </c>
      <c r="AC34" s="15">
        <v>24804.685032584941</v>
      </c>
      <c r="AD34" s="15">
        <v>24618.276173209953</v>
      </c>
      <c r="AE34" s="15">
        <v>24350.138214303988</v>
      </c>
      <c r="AF34" s="15">
        <v>24350.138214303988</v>
      </c>
      <c r="AG34" s="15">
        <v>24350.138214303988</v>
      </c>
      <c r="AH34" s="15">
        <v>24350.138214303988</v>
      </c>
    </row>
    <row r="35" spans="1:34" x14ac:dyDescent="0.25">
      <c r="G35" s="30" t="s">
        <v>110</v>
      </c>
      <c r="H35" s="15">
        <v>31403.504647910115</v>
      </c>
      <c r="I35" s="15">
        <v>32853.64171866254</v>
      </c>
      <c r="J35" s="15">
        <v>32122.129577192212</v>
      </c>
      <c r="K35" s="15">
        <v>31621.331503629521</v>
      </c>
      <c r="L35" s="15">
        <v>31201.662510227059</v>
      </c>
      <c r="M35" s="15">
        <v>30611.009565552209</v>
      </c>
      <c r="N35" s="15">
        <v>30091.20173312995</v>
      </c>
      <c r="O35" s="15">
        <v>29688.361050849071</v>
      </c>
      <c r="P35" s="15">
        <v>29555.604374223243</v>
      </c>
      <c r="Q35" s="15">
        <v>29296.219850330683</v>
      </c>
      <c r="R35" s="15">
        <v>29178.006158624743</v>
      </c>
      <c r="S35" s="15">
        <v>29152.452056551225</v>
      </c>
      <c r="T35" s="15">
        <v>29065.817417814185</v>
      </c>
      <c r="U35" s="15">
        <v>28933.891768898062</v>
      </c>
      <c r="V35" s="15">
        <v>28785.345565787786</v>
      </c>
      <c r="W35" s="15">
        <v>28609.583205184575</v>
      </c>
      <c r="X35" s="15">
        <v>28371.389887889563</v>
      </c>
      <c r="Y35" s="15">
        <v>28089.463737371178</v>
      </c>
      <c r="Z35" s="15">
        <v>27855.737194015845</v>
      </c>
      <c r="AA35" s="15">
        <v>27659.095262206225</v>
      </c>
      <c r="AB35" s="15">
        <v>27393.685787418282</v>
      </c>
      <c r="AC35" s="15">
        <v>27135.755562017712</v>
      </c>
      <c r="AD35" s="15">
        <v>26935.685640905547</v>
      </c>
      <c r="AE35" s="15">
        <v>26650.850893403185</v>
      </c>
      <c r="AF35" s="15">
        <v>26652.720705750027</v>
      </c>
      <c r="AG35" s="15">
        <v>26654.798275024295</v>
      </c>
      <c r="AH35" s="15">
        <v>26657.08360122599</v>
      </c>
    </row>
    <row r="36" spans="1:34" x14ac:dyDescent="0.25">
      <c r="G36" s="30" t="s">
        <v>38</v>
      </c>
      <c r="H36" s="15">
        <v>13009.808600089847</v>
      </c>
      <c r="I36" s="15">
        <v>12884.092013513413</v>
      </c>
      <c r="J36" s="15">
        <v>12656.422113744162</v>
      </c>
      <c r="K36" s="15">
        <v>12482.880188750878</v>
      </c>
      <c r="L36" s="15">
        <v>12342.980336056677</v>
      </c>
      <c r="M36" s="15">
        <v>12148.915159630307</v>
      </c>
      <c r="N36" s="15">
        <v>11843.643466112046</v>
      </c>
      <c r="O36" s="15">
        <v>11518.679535436195</v>
      </c>
      <c r="P36" s="15">
        <v>11286.303667185473</v>
      </c>
      <c r="Q36" s="15">
        <v>11075.356762555735</v>
      </c>
      <c r="R36" s="15">
        <v>10884.540945318957</v>
      </c>
      <c r="S36" s="15">
        <v>10750.318133967483</v>
      </c>
      <c r="T36" s="15">
        <v>10667.244718134853</v>
      </c>
      <c r="U36" s="15">
        <v>10609.848709691201</v>
      </c>
      <c r="V36" s="15">
        <v>10539.165810078634</v>
      </c>
      <c r="W36" s="15">
        <v>10462.880567035745</v>
      </c>
      <c r="X36" s="15">
        <v>10371.198216798519</v>
      </c>
      <c r="Y36" s="15">
        <v>10277.050835451953</v>
      </c>
      <c r="Z36" s="15">
        <v>10203.053215976441</v>
      </c>
      <c r="AA36" s="15">
        <v>10147.739411841061</v>
      </c>
      <c r="AB36" s="15">
        <v>10088.205175654834</v>
      </c>
      <c r="AC36" s="15">
        <v>10019.343037657123</v>
      </c>
      <c r="AD36" s="15">
        <v>9964.4213975618586</v>
      </c>
      <c r="AE36" s="15">
        <v>9904.4856600964631</v>
      </c>
      <c r="AF36" s="15">
        <v>9904.4856600964631</v>
      </c>
      <c r="AG36" s="15">
        <v>9904.4856600964631</v>
      </c>
      <c r="AH36" s="15">
        <v>9904.4856600964631</v>
      </c>
    </row>
    <row r="37" spans="1:34" x14ac:dyDescent="0.25">
      <c r="G37" s="30" t="s">
        <v>111</v>
      </c>
      <c r="H37" s="15">
        <v>15280.740647910114</v>
      </c>
      <c r="I37" s="15">
        <v>15274.842225071805</v>
      </c>
      <c r="J37" s="15">
        <v>15091.098072783867</v>
      </c>
      <c r="K37" s="15">
        <v>14884.718771301039</v>
      </c>
      <c r="L37" s="15">
        <v>14755.232403112619</v>
      </c>
      <c r="M37" s="15">
        <v>14541.308051898161</v>
      </c>
      <c r="N37" s="15">
        <v>14208.105340955723</v>
      </c>
      <c r="O37" s="15">
        <v>13835.402075535927</v>
      </c>
      <c r="P37" s="15">
        <v>13587.192130688032</v>
      </c>
      <c r="Q37" s="15">
        <v>13356.624287418505</v>
      </c>
      <c r="R37" s="15">
        <v>13133.712450494311</v>
      </c>
      <c r="S37" s="15">
        <v>12980.592323587696</v>
      </c>
      <c r="T37" s="15">
        <v>12890.384596649235</v>
      </c>
      <c r="U37" s="15">
        <v>12831.466634774297</v>
      </c>
      <c r="V37" s="15">
        <v>12756.9037903676</v>
      </c>
      <c r="W37" s="15">
        <v>12676.238332207377</v>
      </c>
      <c r="X37" s="15">
        <v>12578.485555537283</v>
      </c>
      <c r="Y37" s="15">
        <v>12477.404080456177</v>
      </c>
      <c r="Z37" s="15">
        <v>12398.735841342561</v>
      </c>
      <c r="AA37" s="15">
        <v>12344.589013856745</v>
      </c>
      <c r="AB37" s="15">
        <v>12286.558704891411</v>
      </c>
      <c r="AC37" s="15">
        <v>12214.769775827224</v>
      </c>
      <c r="AD37" s="15">
        <v>12159.735295431801</v>
      </c>
      <c r="AE37" s="15">
        <v>12103.702205513076</v>
      </c>
      <c r="AF37" s="15">
        <v>12110.026732494001</v>
      </c>
      <c r="AG37" s="15">
        <v>12116.462216088628</v>
      </c>
      <c r="AH37" s="15">
        <v>12123.008656296955</v>
      </c>
    </row>
    <row r="38" spans="1:34" x14ac:dyDescent="0.25"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x14ac:dyDescent="0.25"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x14ac:dyDescent="0.25"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x14ac:dyDescent="0.25"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x14ac:dyDescent="0.25"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x14ac:dyDescent="0.25"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x14ac:dyDescent="0.25"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6" spans="1:34" x14ac:dyDescent="0.25">
      <c r="A46" s="5"/>
      <c r="B46" s="5"/>
      <c r="C46" s="5"/>
      <c r="D46" s="5"/>
      <c r="E46" s="5"/>
      <c r="F46" s="5"/>
      <c r="G46" s="5" t="s">
        <v>19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x14ac:dyDescent="0.25">
      <c r="G47" s="14" t="s">
        <v>112</v>
      </c>
      <c r="H47" s="15">
        <v>2024</v>
      </c>
      <c r="I47" s="15">
        <v>2025</v>
      </c>
      <c r="J47" s="15">
        <v>2026</v>
      </c>
      <c r="K47" s="15">
        <v>2027</v>
      </c>
      <c r="L47" s="15">
        <v>2028</v>
      </c>
      <c r="M47" s="15">
        <v>2029</v>
      </c>
      <c r="N47" s="15">
        <v>2030</v>
      </c>
      <c r="O47" s="15">
        <v>2031</v>
      </c>
      <c r="P47" s="15">
        <v>2032</v>
      </c>
      <c r="Q47" s="15">
        <v>2033</v>
      </c>
      <c r="R47" s="15">
        <v>2034</v>
      </c>
      <c r="S47" s="15">
        <v>2035</v>
      </c>
      <c r="T47" s="15">
        <v>2036</v>
      </c>
      <c r="U47" s="15">
        <v>2037</v>
      </c>
      <c r="V47" s="15">
        <v>2038</v>
      </c>
      <c r="W47" s="15">
        <v>2039</v>
      </c>
      <c r="X47" s="15">
        <v>2040</v>
      </c>
      <c r="Y47" s="15">
        <v>2041</v>
      </c>
      <c r="Z47" s="15">
        <v>2042</v>
      </c>
      <c r="AA47" s="15">
        <v>2043</v>
      </c>
      <c r="AB47" s="15">
        <v>2044</v>
      </c>
      <c r="AC47" s="15">
        <v>2045</v>
      </c>
      <c r="AD47" s="15">
        <v>2046</v>
      </c>
      <c r="AE47" s="15">
        <v>2047</v>
      </c>
      <c r="AF47" s="15">
        <v>2048</v>
      </c>
      <c r="AG47" s="15">
        <v>2049</v>
      </c>
      <c r="AH47" s="15">
        <v>2050</v>
      </c>
    </row>
    <row r="48" spans="1:34" x14ac:dyDescent="0.25">
      <c r="G48" s="30" t="s">
        <v>20</v>
      </c>
      <c r="H48" s="3">
        <v>2615.3000000000002</v>
      </c>
      <c r="I48" s="3">
        <v>2600.4699999999998</v>
      </c>
      <c r="J48" s="3">
        <v>2582.9</v>
      </c>
      <c r="K48" s="3">
        <v>2562.0500000000002</v>
      </c>
      <c r="L48" s="3">
        <v>2536.14</v>
      </c>
      <c r="M48" s="3">
        <v>2509.0100000000002</v>
      </c>
      <c r="N48" s="3">
        <v>2471.31</v>
      </c>
      <c r="O48" s="3">
        <v>2434.58</v>
      </c>
      <c r="P48" s="3">
        <v>2397.31</v>
      </c>
      <c r="Q48" s="3">
        <v>2379.0700000000002</v>
      </c>
      <c r="R48" s="3">
        <v>2365.19</v>
      </c>
      <c r="S48" s="3">
        <v>2351.31</v>
      </c>
      <c r="T48" s="3">
        <v>2337.44</v>
      </c>
      <c r="U48" s="3">
        <v>2323.56</v>
      </c>
      <c r="V48" s="3">
        <v>2309.69</v>
      </c>
      <c r="W48" s="3">
        <v>2295.81</v>
      </c>
      <c r="X48" s="3">
        <v>2281.9299999999998</v>
      </c>
      <c r="Y48" s="3">
        <v>2268.06</v>
      </c>
      <c r="Z48" s="3">
        <v>2254.1799999999998</v>
      </c>
      <c r="AA48" s="3">
        <v>2240.31</v>
      </c>
      <c r="AB48" s="3">
        <v>2226.4299999999998</v>
      </c>
      <c r="AC48" s="3">
        <v>2213.9</v>
      </c>
      <c r="AD48" s="3">
        <v>2212.1799999999998</v>
      </c>
      <c r="AE48" s="3">
        <v>2210.4499999999998</v>
      </c>
      <c r="AF48" s="3">
        <v>2208.7241412499998</v>
      </c>
      <c r="AG48" s="3">
        <v>2206.9982824999997</v>
      </c>
      <c r="AH48" s="3">
        <v>2205.2724237499997</v>
      </c>
    </row>
    <row r="49" spans="7:34" x14ac:dyDescent="0.25">
      <c r="G49" s="30" t="s">
        <v>72</v>
      </c>
      <c r="H49" s="3">
        <v>2604.7249999999999</v>
      </c>
      <c r="I49" s="3">
        <v>2600.9939706250002</v>
      </c>
      <c r="J49" s="3">
        <v>2584.6769412500003</v>
      </c>
      <c r="K49" s="3">
        <v>2562.8614118749997</v>
      </c>
      <c r="L49" s="3">
        <v>2534.2573824999999</v>
      </c>
      <c r="M49" s="3">
        <v>2508.2893531249997</v>
      </c>
      <c r="N49" s="3">
        <v>2468.6708237499997</v>
      </c>
      <c r="O49" s="3">
        <v>2430.3607943749998</v>
      </c>
      <c r="P49" s="3">
        <v>2391.6057649999998</v>
      </c>
      <c r="Q49" s="3">
        <v>2372.0367356249999</v>
      </c>
      <c r="R49" s="3">
        <v>2356.8597062499998</v>
      </c>
      <c r="S49" s="3">
        <v>2341.6826768749997</v>
      </c>
      <c r="T49" s="3">
        <v>2326.5056474999997</v>
      </c>
      <c r="U49" s="3">
        <v>2311.3286181249996</v>
      </c>
      <c r="V49" s="3">
        <v>2296.1515887499995</v>
      </c>
      <c r="W49" s="3">
        <v>2280.9745593749999</v>
      </c>
      <c r="X49" s="3">
        <v>2265.7975299999998</v>
      </c>
      <c r="Y49" s="3">
        <v>2250.6205006249997</v>
      </c>
      <c r="Z49" s="3">
        <v>2235.4434712499997</v>
      </c>
      <c r="AA49" s="3">
        <v>2220.2664418749996</v>
      </c>
      <c r="AB49" s="3">
        <v>2205.0894124999995</v>
      </c>
      <c r="AC49" s="3">
        <v>2190.4373831249995</v>
      </c>
      <c r="AD49" s="3">
        <v>2180.1533537499995</v>
      </c>
      <c r="AE49" s="3">
        <v>2174.1623243749996</v>
      </c>
      <c r="AF49" s="3">
        <v>2172.485295</v>
      </c>
      <c r="AG49" s="3">
        <v>2170.8082656249999</v>
      </c>
      <c r="AH49" s="3">
        <v>2169.1312362499998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5C3D-9E8D-4C29-9CE4-E3D6A9981338}">
  <dimension ref="A1:R45"/>
  <sheetViews>
    <sheetView tabSelected="1" workbookViewId="0">
      <selection activeCell="G14" sqref="G14"/>
    </sheetView>
  </sheetViews>
  <sheetFormatPr defaultRowHeight="15" x14ac:dyDescent="0.25"/>
  <cols>
    <col min="7" max="7" width="73.85546875" bestFit="1" customWidth="1"/>
    <col min="8" max="14" width="9.28515625" bestFit="1" customWidth="1"/>
    <col min="15" max="18" width="10.140625" bestFit="1" customWidth="1"/>
  </cols>
  <sheetData>
    <row r="1" spans="1:18" x14ac:dyDescent="0.25">
      <c r="A1" s="1" t="s">
        <v>75</v>
      </c>
    </row>
    <row r="2" spans="1:18" x14ac:dyDescent="0.25">
      <c r="A2" t="s">
        <v>5</v>
      </c>
    </row>
    <row r="4" spans="1:18" s="5" customFormat="1" x14ac:dyDescent="0.25">
      <c r="G4" s="5" t="s">
        <v>11</v>
      </c>
    </row>
    <row r="5" spans="1:18" s="30" customFormat="1" x14ac:dyDescent="0.25">
      <c r="G5" s="2" t="s">
        <v>113</v>
      </c>
      <c r="H5" s="30">
        <v>2020</v>
      </c>
      <c r="I5" s="30">
        <v>2021</v>
      </c>
      <c r="J5" s="30">
        <v>2022</v>
      </c>
      <c r="K5" s="30">
        <v>2023</v>
      </c>
      <c r="L5" s="30">
        <v>2024</v>
      </c>
      <c r="M5" s="30">
        <v>2025</v>
      </c>
      <c r="N5" s="30">
        <v>2026</v>
      </c>
      <c r="O5" s="30">
        <v>2027</v>
      </c>
      <c r="P5" s="30">
        <v>2028</v>
      </c>
      <c r="Q5" s="30">
        <v>2029</v>
      </c>
      <c r="R5" s="30">
        <v>2030</v>
      </c>
    </row>
    <row r="6" spans="1:18" s="30" customFormat="1" x14ac:dyDescent="0.25">
      <c r="G6" s="30" t="s">
        <v>15</v>
      </c>
      <c r="H6" s="3">
        <v>14227</v>
      </c>
      <c r="I6" s="3">
        <v>24901</v>
      </c>
      <c r="J6" s="3">
        <v>30815</v>
      </c>
      <c r="K6" s="3">
        <v>62715</v>
      </c>
      <c r="L6" s="3">
        <v>145934</v>
      </c>
      <c r="M6" s="30">
        <v>200227</v>
      </c>
      <c r="N6" s="3"/>
      <c r="O6" s="3"/>
      <c r="P6" s="3"/>
      <c r="Q6" s="3"/>
      <c r="R6" s="3"/>
    </row>
    <row r="7" spans="1:18" s="30" customFormat="1" x14ac:dyDescent="0.25">
      <c r="G7" s="30" t="s">
        <v>16</v>
      </c>
      <c r="H7" s="3"/>
      <c r="I7" s="3"/>
      <c r="J7" s="3"/>
      <c r="K7" s="3">
        <v>62715</v>
      </c>
      <c r="L7" s="3">
        <v>66868</v>
      </c>
      <c r="M7" s="3">
        <v>79029</v>
      </c>
      <c r="N7" s="3">
        <v>93138</v>
      </c>
      <c r="O7" s="3">
        <v>105161</v>
      </c>
      <c r="P7" s="3">
        <v>117760</v>
      </c>
      <c r="Q7" s="3">
        <v>134654</v>
      </c>
      <c r="R7" s="3">
        <v>152958</v>
      </c>
    </row>
    <row r="8" spans="1:18" s="30" customFormat="1" x14ac:dyDescent="0.25">
      <c r="G8" s="30" t="s">
        <v>20</v>
      </c>
      <c r="H8" s="3"/>
      <c r="I8" s="3"/>
      <c r="J8" s="3"/>
      <c r="K8" s="3"/>
      <c r="L8" s="3">
        <v>145934</v>
      </c>
      <c r="M8" s="30">
        <v>200562</v>
      </c>
      <c r="N8" s="3">
        <v>198398</v>
      </c>
      <c r="O8" s="3">
        <v>202948</v>
      </c>
      <c r="P8" s="3">
        <v>199510</v>
      </c>
      <c r="Q8" s="3">
        <v>205300</v>
      </c>
      <c r="R8" s="3">
        <v>219000</v>
      </c>
    </row>
    <row r="9" spans="1:18" s="30" customFormat="1" x14ac:dyDescent="0.25">
      <c r="K9" s="4"/>
    </row>
    <row r="10" spans="1:18" s="30" customFormat="1" x14ac:dyDescent="0.25"/>
    <row r="11" spans="1:18" s="30" customFormat="1" x14ac:dyDescent="0.25"/>
    <row r="12" spans="1:18" s="30" customFormat="1" x14ac:dyDescent="0.25"/>
    <row r="13" spans="1:18" s="30" customFormat="1" x14ac:dyDescent="0.25"/>
    <row r="14" spans="1:18" s="30" customFormat="1" x14ac:dyDescent="0.25"/>
    <row r="15" spans="1:18" s="30" customFormat="1" x14ac:dyDescent="0.25"/>
    <row r="16" spans="1:18" s="30" customFormat="1" x14ac:dyDescent="0.25"/>
    <row r="17" spans="7:18" s="30" customFormat="1" x14ac:dyDescent="0.25"/>
    <row r="18" spans="7:18" s="5" customFormat="1" x14ac:dyDescent="0.25">
      <c r="G18" s="5" t="s">
        <v>13</v>
      </c>
    </row>
    <row r="19" spans="7:18" x14ac:dyDescent="0.25">
      <c r="H19" s="6">
        <v>2015</v>
      </c>
      <c r="I19" s="6">
        <v>2016</v>
      </c>
      <c r="J19" s="6">
        <v>2017</v>
      </c>
      <c r="K19" s="6">
        <v>2018</v>
      </c>
      <c r="L19" s="6">
        <v>2019</v>
      </c>
      <c r="M19" s="6">
        <v>2020</v>
      </c>
      <c r="N19" s="6">
        <v>2021</v>
      </c>
      <c r="O19" s="6">
        <v>2022</v>
      </c>
      <c r="P19" s="6">
        <v>2023</v>
      </c>
      <c r="Q19" s="6">
        <v>2024</v>
      </c>
      <c r="R19">
        <v>2025</v>
      </c>
    </row>
    <row r="20" spans="7:18" x14ac:dyDescent="0.25">
      <c r="G20" t="s">
        <v>17</v>
      </c>
      <c r="H20" s="6">
        <v>14.1</v>
      </c>
      <c r="I20" s="6">
        <v>15.4</v>
      </c>
      <c r="J20" s="6">
        <v>15.6</v>
      </c>
      <c r="K20" s="6">
        <v>16.399999999999999</v>
      </c>
      <c r="L20" s="6">
        <v>16.5</v>
      </c>
      <c r="M20" s="6">
        <v>3.9</v>
      </c>
      <c r="N20" s="6">
        <v>4.9000000000000004</v>
      </c>
      <c r="O20" s="6">
        <v>12.5</v>
      </c>
      <c r="P20" s="6">
        <v>15</v>
      </c>
      <c r="Q20" s="6">
        <v>16.600000000000001</v>
      </c>
      <c r="R20">
        <v>17.3</v>
      </c>
    </row>
    <row r="21" spans="7:18" x14ac:dyDescent="0.25">
      <c r="I21" s="6"/>
      <c r="J21" s="6"/>
      <c r="K21" s="6"/>
      <c r="L21" s="6"/>
      <c r="M21" s="6"/>
      <c r="N21" s="6"/>
      <c r="O21" s="6"/>
      <c r="P21" s="6"/>
      <c r="Q21" s="6"/>
    </row>
    <row r="22" spans="7:18" s="6" customFormat="1" x14ac:dyDescent="0.25"/>
    <row r="23" spans="7:18" s="6" customFormat="1" x14ac:dyDescent="0.25"/>
    <row r="24" spans="7:18" s="6" customFormat="1" x14ac:dyDescent="0.25"/>
    <row r="25" spans="7:18" s="6" customFormat="1" x14ac:dyDescent="0.25"/>
    <row r="26" spans="7:18" s="6" customFormat="1" x14ac:dyDescent="0.25"/>
    <row r="27" spans="7:18" s="6" customFormat="1" x14ac:dyDescent="0.25"/>
    <row r="28" spans="7:18" s="6" customFormat="1" x14ac:dyDescent="0.25"/>
    <row r="29" spans="7:18" s="6" customFormat="1" x14ac:dyDescent="0.25"/>
    <row r="30" spans="7:18" s="6" customFormat="1" x14ac:dyDescent="0.25"/>
    <row r="32" spans="7:18" s="5" customFormat="1" x14ac:dyDescent="0.25">
      <c r="G32" s="5" t="s">
        <v>14</v>
      </c>
    </row>
    <row r="33" spans="7:18" x14ac:dyDescent="0.25">
      <c r="H33" s="6">
        <v>2015</v>
      </c>
      <c r="I33" s="6">
        <v>2016</v>
      </c>
      <c r="J33" s="6">
        <v>2017</v>
      </c>
      <c r="K33" s="6">
        <v>2018</v>
      </c>
      <c r="L33" s="6">
        <v>2019</v>
      </c>
      <c r="M33" s="6">
        <v>2020</v>
      </c>
      <c r="N33" s="6">
        <v>2021</v>
      </c>
      <c r="O33" s="6">
        <v>2022</v>
      </c>
      <c r="P33" s="6">
        <v>2023</v>
      </c>
      <c r="Q33" s="6">
        <v>2024</v>
      </c>
      <c r="R33">
        <v>2025</v>
      </c>
    </row>
    <row r="34" spans="7:18" x14ac:dyDescent="0.25">
      <c r="G34" s="6" t="s">
        <v>18</v>
      </c>
      <c r="H34" s="6">
        <v>2</v>
      </c>
      <c r="I34" s="6">
        <v>2.1</v>
      </c>
      <c r="J34" s="6">
        <v>2</v>
      </c>
      <c r="K34" s="6">
        <v>2</v>
      </c>
      <c r="L34" s="6">
        <v>2</v>
      </c>
      <c r="M34" s="6">
        <v>0.8</v>
      </c>
      <c r="N34" s="6">
        <v>1.1000000000000001</v>
      </c>
      <c r="O34" s="6">
        <v>1.7</v>
      </c>
      <c r="P34" s="6">
        <v>1.7</v>
      </c>
      <c r="Q34" s="6">
        <v>1.6</v>
      </c>
      <c r="R34">
        <v>1.8</v>
      </c>
    </row>
    <row r="35" spans="7:18" x14ac:dyDescent="0.25"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7:18" x14ac:dyDescent="0.25">
      <c r="G36" s="6"/>
      <c r="H36" s="6"/>
      <c r="I36" s="6"/>
    </row>
    <row r="37" spans="7:18" x14ac:dyDescent="0.25">
      <c r="G37" s="6"/>
      <c r="H37" s="6"/>
      <c r="I37" s="6"/>
    </row>
    <row r="38" spans="7:18" x14ac:dyDescent="0.25">
      <c r="G38" s="6"/>
      <c r="H38" s="6"/>
      <c r="I38" s="6"/>
    </row>
    <row r="39" spans="7:18" x14ac:dyDescent="0.25">
      <c r="G39" s="6"/>
      <c r="H39" s="6"/>
      <c r="I39" s="6"/>
    </row>
    <row r="40" spans="7:18" x14ac:dyDescent="0.25">
      <c r="G40" s="6"/>
      <c r="H40" s="6"/>
      <c r="I40" s="6"/>
    </row>
    <row r="41" spans="7:18" x14ac:dyDescent="0.25">
      <c r="G41" s="6"/>
      <c r="H41" s="6"/>
      <c r="I41" s="6"/>
    </row>
    <row r="42" spans="7:18" x14ac:dyDescent="0.25">
      <c r="G42" s="6"/>
      <c r="H42" s="6"/>
      <c r="I42" s="6"/>
    </row>
    <row r="43" spans="7:18" x14ac:dyDescent="0.25">
      <c r="G43" s="6"/>
      <c r="H43" s="6"/>
      <c r="I43" s="6"/>
    </row>
    <row r="44" spans="7:18" x14ac:dyDescent="0.25">
      <c r="G44" s="6"/>
      <c r="H44" s="6"/>
      <c r="I44" s="6"/>
    </row>
    <row r="45" spans="7:18" x14ac:dyDescent="0.25">
      <c r="G45" s="6"/>
      <c r="H45" s="6"/>
      <c r="I45" s="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F259-C38E-4103-8598-D183466FAA48}">
  <dimension ref="A1:AX44"/>
  <sheetViews>
    <sheetView topLeftCell="A7" zoomScale="110" zoomScaleNormal="110" zoomScaleSheetLayoutView="100" workbookViewId="0">
      <selection activeCell="I28" sqref="I28"/>
    </sheetView>
  </sheetViews>
  <sheetFormatPr defaultColWidth="9.140625" defaultRowHeight="15" x14ac:dyDescent="0.25"/>
  <cols>
    <col min="1" max="8" width="9.140625" style="6"/>
    <col min="9" max="9" width="76.140625" style="6" customWidth="1"/>
    <col min="10" max="35" width="9.28515625" style="6" bestFit="1" customWidth="1"/>
    <col min="36" max="37" width="10.140625" style="6" bestFit="1" customWidth="1"/>
    <col min="38" max="16384" width="9.140625" style="6"/>
  </cols>
  <sheetData>
    <row r="1" spans="1:36" x14ac:dyDescent="0.25">
      <c r="A1" s="1" t="s">
        <v>75</v>
      </c>
    </row>
    <row r="2" spans="1:36" x14ac:dyDescent="0.25">
      <c r="A2" s="6" t="s">
        <v>26</v>
      </c>
    </row>
    <row r="4" spans="1:36" s="5" customFormat="1" x14ac:dyDescent="0.25">
      <c r="I4" s="5" t="s">
        <v>21</v>
      </c>
    </row>
    <row r="5" spans="1:36" x14ac:dyDescent="0.25">
      <c r="I5" s="2" t="s">
        <v>78</v>
      </c>
      <c r="J5" s="6">
        <v>2024</v>
      </c>
      <c r="K5" s="6">
        <v>2025</v>
      </c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6">
        <v>2031</v>
      </c>
      <c r="R5" s="6">
        <v>2032</v>
      </c>
      <c r="S5" s="6">
        <v>2033</v>
      </c>
      <c r="T5" s="6">
        <v>2034</v>
      </c>
      <c r="U5" s="6">
        <v>2035</v>
      </c>
      <c r="V5" s="6">
        <v>2036</v>
      </c>
      <c r="W5" s="6">
        <v>2037</v>
      </c>
      <c r="X5" s="6">
        <v>2038</v>
      </c>
      <c r="Y5" s="6">
        <v>2039</v>
      </c>
      <c r="Z5" s="6">
        <v>2040</v>
      </c>
      <c r="AA5" s="6">
        <v>2041</v>
      </c>
      <c r="AB5" s="6">
        <v>2042</v>
      </c>
      <c r="AC5" s="6">
        <v>2043</v>
      </c>
      <c r="AD5" s="6">
        <v>2044</v>
      </c>
      <c r="AE5" s="6">
        <v>2045</v>
      </c>
      <c r="AF5" s="6">
        <v>2046</v>
      </c>
      <c r="AG5" s="6">
        <v>2047</v>
      </c>
      <c r="AH5" s="6">
        <v>2048</v>
      </c>
      <c r="AI5" s="6">
        <v>2049</v>
      </c>
      <c r="AJ5" s="6">
        <v>2050</v>
      </c>
    </row>
    <row r="6" spans="1:36" x14ac:dyDescent="0.25">
      <c r="I6" s="6" t="s">
        <v>72</v>
      </c>
      <c r="J6" s="19">
        <v>3.6614893089999998</v>
      </c>
      <c r="K6" s="19">
        <v>5.0102185012143101</v>
      </c>
      <c r="L6" s="19">
        <v>5.14126386104601</v>
      </c>
      <c r="M6" s="19">
        <v>4.2990473652865804</v>
      </c>
      <c r="N6" s="19">
        <v>5.6433403237609401</v>
      </c>
      <c r="O6" s="19">
        <v>5.48953290203879</v>
      </c>
      <c r="P6" s="19">
        <v>6.6439350954435401</v>
      </c>
      <c r="Q6" s="19">
        <v>6.4744335870776704</v>
      </c>
      <c r="R6" s="19">
        <v>5.9821571025106302</v>
      </c>
      <c r="S6" s="19">
        <v>5.4327826536925601</v>
      </c>
      <c r="T6" s="19">
        <v>4.79735079579235</v>
      </c>
      <c r="U6" s="19">
        <v>4.3036238951814196</v>
      </c>
      <c r="V6" s="19">
        <v>3.92777889983928</v>
      </c>
      <c r="W6" s="19">
        <v>3.6375225879297801</v>
      </c>
      <c r="X6" s="19">
        <v>3.3625981547214501</v>
      </c>
      <c r="Y6" s="19">
        <v>3.0828289769930199</v>
      </c>
      <c r="Z6" s="19">
        <v>2.86886003848812</v>
      </c>
      <c r="AA6" s="19">
        <v>2.7028518525705199</v>
      </c>
      <c r="AB6" s="19">
        <v>1.91205533788471</v>
      </c>
      <c r="AC6" s="19">
        <v>0.89251128126383195</v>
      </c>
      <c r="AD6" s="19">
        <v>0.728021702730003</v>
      </c>
      <c r="AE6" s="19">
        <v>0.62414885202093595</v>
      </c>
      <c r="AF6" s="19">
        <v>0.52152450081839197</v>
      </c>
      <c r="AG6" s="19">
        <v>0.33196047227720299</v>
      </c>
      <c r="AH6" s="19">
        <v>4.0910819910105901E-2</v>
      </c>
      <c r="AI6" s="19">
        <v>3.4092349925088201E-2</v>
      </c>
      <c r="AJ6" s="19">
        <v>1.3636939970035299E-2</v>
      </c>
    </row>
    <row r="7" spans="1:36" x14ac:dyDescent="0.25">
      <c r="I7" s="6" t="s">
        <v>20</v>
      </c>
      <c r="J7" s="10">
        <v>4.2604080160347388</v>
      </c>
      <c r="K7" s="10">
        <v>5.6428143528822901</v>
      </c>
      <c r="L7" s="10">
        <v>5.0145881447165266</v>
      </c>
      <c r="M7" s="10">
        <v>4.4978715011701969</v>
      </c>
      <c r="N7" s="10">
        <v>5.8306757308857433</v>
      </c>
      <c r="O7" s="10">
        <v>5.5453772158996983</v>
      </c>
      <c r="P7" s="10">
        <v>6.2671817756407133</v>
      </c>
      <c r="Q7" s="10">
        <v>5.7142526219203056</v>
      </c>
      <c r="R7" s="10">
        <v>5.7735394562602291</v>
      </c>
      <c r="S7" s="10">
        <v>5.1809941276888303</v>
      </c>
      <c r="T7" s="10">
        <v>4.5991766352318795</v>
      </c>
      <c r="U7" s="10">
        <v>4.2000293349537774</v>
      </c>
      <c r="V7" s="10">
        <v>3.857319109104242</v>
      </c>
      <c r="W7" s="10">
        <v>3.6865924431628878</v>
      </c>
      <c r="X7" s="10">
        <v>3.4176674143127821</v>
      </c>
      <c r="Y7" s="10">
        <v>3.1843276487950076</v>
      </c>
      <c r="Z7" s="10">
        <v>2.9765012303060727</v>
      </c>
      <c r="AA7" s="10">
        <v>2.7798827661722525</v>
      </c>
      <c r="AB7" s="10">
        <v>1.9514926586820576</v>
      </c>
      <c r="AC7" s="10">
        <v>0.89228253484285935</v>
      </c>
      <c r="AD7" s="10">
        <v>0.70971459169587625</v>
      </c>
      <c r="AE7" s="10">
        <v>0.59510189180031481</v>
      </c>
      <c r="AF7" s="10">
        <v>0.52494591258771306</v>
      </c>
      <c r="AG7" s="10">
        <v>0.26938051188111239</v>
      </c>
      <c r="AH7" s="10">
        <v>4.5871301418402011E-2</v>
      </c>
      <c r="AI7" s="10">
        <v>2.7589371404460928E-2</v>
      </c>
      <c r="AJ7" s="10">
        <v>1.52051263773865E-2</v>
      </c>
    </row>
    <row r="8" spans="1:36" x14ac:dyDescent="0.25"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x14ac:dyDescent="0.25"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5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5"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8" spans="9:36" s="5" customFormat="1" x14ac:dyDescent="0.25">
      <c r="I18" s="5" t="s">
        <v>27</v>
      </c>
    </row>
    <row r="19" spans="9:36" x14ac:dyDescent="0.25">
      <c r="I19" s="2" t="s">
        <v>79</v>
      </c>
      <c r="J19" s="6">
        <v>2024</v>
      </c>
      <c r="K19" s="6">
        <v>2025</v>
      </c>
      <c r="L19" s="6">
        <v>2026</v>
      </c>
      <c r="M19" s="6">
        <v>2027</v>
      </c>
      <c r="N19" s="6">
        <v>2028</v>
      </c>
      <c r="O19" s="6">
        <v>2029</v>
      </c>
      <c r="P19" s="6">
        <v>2030</v>
      </c>
      <c r="Q19" s="6">
        <v>2031</v>
      </c>
      <c r="R19" s="6">
        <v>2032</v>
      </c>
      <c r="S19" s="6">
        <v>2033</v>
      </c>
      <c r="T19" s="6">
        <v>2034</v>
      </c>
      <c r="U19" s="6">
        <v>2035</v>
      </c>
      <c r="V19" s="6">
        <v>2036</v>
      </c>
      <c r="W19" s="6">
        <v>2037</v>
      </c>
      <c r="X19" s="6">
        <v>2038</v>
      </c>
      <c r="Y19" s="6">
        <v>2039</v>
      </c>
      <c r="Z19" s="6">
        <v>2040</v>
      </c>
      <c r="AA19" s="6">
        <v>2041</v>
      </c>
      <c r="AB19" s="6">
        <v>2042</v>
      </c>
      <c r="AC19" s="6">
        <v>2043</v>
      </c>
      <c r="AD19" s="6">
        <v>2044</v>
      </c>
      <c r="AE19" s="6">
        <v>2045</v>
      </c>
      <c r="AF19" s="6">
        <v>2046</v>
      </c>
      <c r="AG19" s="6">
        <v>2047</v>
      </c>
      <c r="AH19" s="6">
        <v>2048</v>
      </c>
      <c r="AI19" s="6">
        <v>2049</v>
      </c>
      <c r="AJ19" s="6">
        <v>2050</v>
      </c>
    </row>
    <row r="20" spans="9:36" x14ac:dyDescent="0.25">
      <c r="I20" s="6" t="s">
        <v>72</v>
      </c>
      <c r="J20" s="19">
        <v>1.5233592907510001</v>
      </c>
      <c r="K20" s="19">
        <v>3.0379987458030899</v>
      </c>
      <c r="L20" s="19">
        <v>3.12947397130932</v>
      </c>
      <c r="M20" s="19">
        <v>3.0930065272326601</v>
      </c>
      <c r="N20" s="19">
        <v>3.6389112147779699</v>
      </c>
      <c r="O20" s="19">
        <v>3.3827594154905101</v>
      </c>
      <c r="P20" s="19">
        <v>3.4053949660595602</v>
      </c>
      <c r="Q20" s="19">
        <v>3.5799413721219402</v>
      </c>
      <c r="R20" s="19">
        <v>3.1818254245808899</v>
      </c>
      <c r="S20" s="19">
        <v>2.82738730929323</v>
      </c>
      <c r="T20" s="19">
        <v>2.3232568979096699</v>
      </c>
      <c r="U20" s="19">
        <v>1.91387748629323</v>
      </c>
      <c r="V20" s="19">
        <v>1.63314899004894</v>
      </c>
      <c r="W20" s="19">
        <v>1.4468999235284801</v>
      </c>
      <c r="X20" s="19">
        <v>1.31513968451707</v>
      </c>
      <c r="Y20" s="19">
        <v>1.1974189648945599</v>
      </c>
      <c r="Z20" s="19">
        <v>1.0930497994819</v>
      </c>
      <c r="AA20" s="19">
        <v>1.12724120380014</v>
      </c>
      <c r="AB20" s="19">
        <v>0.95330071211026801</v>
      </c>
      <c r="AC20" s="19">
        <v>0.47477409866921</v>
      </c>
      <c r="AD20" s="19">
        <v>0.44787960883148697</v>
      </c>
      <c r="AE20" s="19">
        <v>0.46789418879189798</v>
      </c>
      <c r="AF20" s="19">
        <v>0.40185085144590399</v>
      </c>
      <c r="AG20" s="19">
        <v>7.8565833748944103E-2</v>
      </c>
      <c r="AH20" s="19">
        <v>1.03274352259362E-2</v>
      </c>
      <c r="AI20" s="19">
        <v>3.6208526011560702E-3</v>
      </c>
      <c r="AJ20" s="19">
        <v>0</v>
      </c>
    </row>
    <row r="21" spans="9:36" x14ac:dyDescent="0.25">
      <c r="I21" s="6" t="s">
        <v>20</v>
      </c>
      <c r="J21" s="10">
        <v>1.2184268472126125</v>
      </c>
      <c r="K21" s="10">
        <v>3.3342178406224789</v>
      </c>
      <c r="L21" s="10">
        <v>3.1488596322491285</v>
      </c>
      <c r="M21" s="10">
        <v>2.7108321512663416</v>
      </c>
      <c r="N21" s="10">
        <v>3.1948416528738335</v>
      </c>
      <c r="O21" s="10">
        <v>2.8365073730626564</v>
      </c>
      <c r="P21" s="10">
        <v>2.8844173837018499</v>
      </c>
      <c r="Q21" s="10">
        <v>2.8837339160558924</v>
      </c>
      <c r="R21" s="10">
        <v>2.6124228969366898</v>
      </c>
      <c r="S21" s="10">
        <v>2.2641867283603436</v>
      </c>
      <c r="T21" s="10">
        <v>1.8913678007764156</v>
      </c>
      <c r="U21" s="10">
        <v>1.6886263813580982</v>
      </c>
      <c r="V21" s="10">
        <v>1.4549565196619183</v>
      </c>
      <c r="W21" s="10">
        <v>1.338115066837563</v>
      </c>
      <c r="X21" s="10">
        <v>1.2213357877309627</v>
      </c>
      <c r="Y21" s="10">
        <v>1.1185003114810053</v>
      </c>
      <c r="Z21" s="10">
        <v>1.0268926082814092</v>
      </c>
      <c r="AA21" s="10">
        <v>1.0711209065199976</v>
      </c>
      <c r="AB21" s="10">
        <v>0.94237891799851914</v>
      </c>
      <c r="AC21" s="10">
        <v>0.51294459557404792</v>
      </c>
      <c r="AD21" s="10">
        <v>0.50657494416385496</v>
      </c>
      <c r="AE21" s="10">
        <v>0.481697991092291</v>
      </c>
      <c r="AF21" s="10">
        <v>0.39789212953491149</v>
      </c>
      <c r="AG21" s="10">
        <v>7.8261515976102425E-2</v>
      </c>
      <c r="AH21" s="10">
        <v>1.347152318041029E-2</v>
      </c>
      <c r="AI21" s="10">
        <v>6.9422846726713804E-3</v>
      </c>
      <c r="AJ21" s="10">
        <v>2.5565239332196199E-3</v>
      </c>
    </row>
    <row r="22" spans="9:36" x14ac:dyDescent="0.25"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9:36" x14ac:dyDescent="0.25"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9:36" x14ac:dyDescent="0.25"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9:36" x14ac:dyDescent="0.25"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31" spans="9:36" s="5" customFormat="1" x14ac:dyDescent="0.25">
      <c r="I31" s="5" t="s">
        <v>30</v>
      </c>
    </row>
    <row r="32" spans="9:36" x14ac:dyDescent="0.25">
      <c r="I32" s="2" t="s">
        <v>80</v>
      </c>
      <c r="J32" s="6">
        <v>2024</v>
      </c>
      <c r="K32" s="6">
        <v>2025</v>
      </c>
      <c r="L32" s="6">
        <v>2026</v>
      </c>
      <c r="M32" s="6">
        <v>2027</v>
      </c>
      <c r="N32" s="6">
        <v>2028</v>
      </c>
      <c r="O32" s="6">
        <v>2029</v>
      </c>
      <c r="P32" s="6">
        <v>2030</v>
      </c>
      <c r="Q32" s="6">
        <v>2031</v>
      </c>
      <c r="R32" s="6">
        <v>2032</v>
      </c>
      <c r="S32" s="6">
        <v>2033</v>
      </c>
      <c r="T32" s="6">
        <v>2034</v>
      </c>
      <c r="U32" s="6">
        <v>2035</v>
      </c>
      <c r="V32" s="6">
        <v>2036</v>
      </c>
      <c r="W32" s="6">
        <v>2037</v>
      </c>
      <c r="X32" s="6">
        <v>2038</v>
      </c>
      <c r="Y32" s="6">
        <v>2039</v>
      </c>
      <c r="Z32" s="6">
        <v>2040</v>
      </c>
      <c r="AA32" s="6">
        <v>2041</v>
      </c>
      <c r="AB32" s="6">
        <v>2042</v>
      </c>
      <c r="AC32" s="6">
        <v>2043</v>
      </c>
      <c r="AD32" s="6">
        <v>2044</v>
      </c>
      <c r="AE32" s="6">
        <v>2045</v>
      </c>
      <c r="AF32" s="6">
        <v>2046</v>
      </c>
      <c r="AG32" s="6">
        <v>2047</v>
      </c>
      <c r="AH32" s="6">
        <v>2048</v>
      </c>
      <c r="AI32" s="6">
        <v>2049</v>
      </c>
      <c r="AJ32" s="6">
        <v>2050</v>
      </c>
    </row>
    <row r="33" spans="9:50" x14ac:dyDescent="0.25">
      <c r="I33" s="6" t="s">
        <v>64</v>
      </c>
      <c r="J33" s="19">
        <v>0.37999615742999998</v>
      </c>
      <c r="K33" s="19">
        <v>0.530542363291577</v>
      </c>
      <c r="L33" s="19">
        <v>0.50749917363837704</v>
      </c>
      <c r="M33" s="19">
        <v>0.41604495973711397</v>
      </c>
      <c r="N33" s="19">
        <v>0.427838536482058</v>
      </c>
      <c r="O33" s="19">
        <v>0.41398672829996003</v>
      </c>
      <c r="P33" s="19">
        <v>0.40436358037935199</v>
      </c>
      <c r="Q33" s="19">
        <v>0.39070162046281598</v>
      </c>
      <c r="R33" s="19">
        <v>0.380051875664629</v>
      </c>
      <c r="S33" s="19">
        <v>0.37509505413878202</v>
      </c>
      <c r="T33" s="19">
        <v>0.387967434855156</v>
      </c>
      <c r="U33" s="19">
        <v>0.38201223141270502</v>
      </c>
      <c r="V33" s="19">
        <v>0.37555002234066898</v>
      </c>
      <c r="W33" s="19">
        <v>0.36179512608954001</v>
      </c>
      <c r="X33" s="19">
        <v>0.36532297584211099</v>
      </c>
      <c r="Y33" s="19">
        <v>0.360280560996807</v>
      </c>
      <c r="Z33" s="19">
        <v>0.35763675552385099</v>
      </c>
      <c r="AA33" s="19">
        <v>0.35363147128566302</v>
      </c>
      <c r="AB33" s="19">
        <v>0.167758739632308</v>
      </c>
      <c r="AC33" s="19">
        <v>8.5455547123784004E-2</v>
      </c>
      <c r="AD33" s="19">
        <v>8.1603491546229298E-2</v>
      </c>
      <c r="AE33" s="19">
        <v>7.8530543217902704E-2</v>
      </c>
      <c r="AF33" s="19">
        <v>7.5087644149688104E-2</v>
      </c>
      <c r="AG33" s="19">
        <v>7.6438454966696696E-3</v>
      </c>
      <c r="AH33" s="19">
        <v>1.5743264208946299E-3</v>
      </c>
      <c r="AI33" s="19">
        <v>1.14443114515149E-3</v>
      </c>
      <c r="AJ33" s="19">
        <v>4.0910819910105898E-4</v>
      </c>
    </row>
    <row r="34" spans="9:50" x14ac:dyDescent="0.25">
      <c r="I34" s="6" t="s">
        <v>65</v>
      </c>
      <c r="J34" s="19">
        <v>3.3374717790000001E-2</v>
      </c>
      <c r="K34" s="19">
        <v>2.67794128831229E-2</v>
      </c>
      <c r="L34" s="19">
        <v>2.5118318429686801E-2</v>
      </c>
      <c r="M34" s="19">
        <v>2.3820983851204201E-2</v>
      </c>
      <c r="N34" s="19">
        <v>2.5866970612114799E-2</v>
      </c>
      <c r="O34" s="19">
        <v>2.3682801917304801E-2</v>
      </c>
      <c r="P34" s="19">
        <v>2.32861264626247E-2</v>
      </c>
      <c r="Q34" s="19">
        <v>2.1117917148971699E-2</v>
      </c>
      <c r="R34" s="19">
        <v>1.9638908763673201E-2</v>
      </c>
      <c r="S34" s="19">
        <v>1.8652721960809599E-2</v>
      </c>
      <c r="T34" s="19">
        <v>1.8857676310918399E-2</v>
      </c>
      <c r="U34" s="19">
        <v>1.8883804106014701E-2</v>
      </c>
      <c r="V34" s="19">
        <v>1.9015502737290298E-2</v>
      </c>
      <c r="W34" s="19">
        <v>1.8798702347189299E-2</v>
      </c>
      <c r="X34" s="19">
        <v>1.86910914717817E-2</v>
      </c>
      <c r="Y34" s="19">
        <v>1.8570660091020201E-2</v>
      </c>
      <c r="Z34" s="19">
        <v>1.8649957561055398E-2</v>
      </c>
      <c r="AA34" s="19">
        <v>1.8752856590854398E-2</v>
      </c>
      <c r="AB34" s="19">
        <v>9.4434246527744705E-3</v>
      </c>
      <c r="AC34" s="19">
        <v>4.4045223286299697E-3</v>
      </c>
      <c r="AD34" s="19">
        <v>4.3517267727045004E-3</v>
      </c>
      <c r="AE34" s="19">
        <v>3.5641114602045099E-3</v>
      </c>
      <c r="AF34" s="19">
        <v>2.9356780606818599E-3</v>
      </c>
      <c r="AG34" s="19">
        <v>1.2056562576673599E-3</v>
      </c>
      <c r="AH34" s="19">
        <v>2.8788300209770299E-4</v>
      </c>
      <c r="AI34" s="19">
        <v>2.8788300209770299E-4</v>
      </c>
      <c r="AJ34" s="19">
        <v>2.2597920209770301E-4</v>
      </c>
    </row>
    <row r="35" spans="9:50" x14ac:dyDescent="0.25">
      <c r="I35" s="6" t="s">
        <v>28</v>
      </c>
      <c r="J35" s="19">
        <v>0.50807785233850189</v>
      </c>
      <c r="K35" s="19">
        <v>0.52129599264317272</v>
      </c>
      <c r="L35" s="19">
        <v>0.47970919805414064</v>
      </c>
      <c r="M35" s="19">
        <v>0.47358059335585007</v>
      </c>
      <c r="N35" s="19">
        <v>0.46948089698891021</v>
      </c>
      <c r="O35" s="19">
        <v>0.42207695966571779</v>
      </c>
      <c r="P35" s="19">
        <v>0.40324767110052956</v>
      </c>
      <c r="Q35" s="19">
        <v>0.38812510462124561</v>
      </c>
      <c r="R35" s="19">
        <v>0.39606963159481728</v>
      </c>
      <c r="S35" s="19">
        <v>0.38474982590593237</v>
      </c>
      <c r="T35" s="19">
        <v>0.39747408845643784</v>
      </c>
      <c r="U35" s="19">
        <v>0.39431806435977435</v>
      </c>
      <c r="V35" s="19">
        <v>0.39483199067962327</v>
      </c>
      <c r="W35" s="19">
        <v>0.39228402407810375</v>
      </c>
      <c r="X35" s="19">
        <v>0.38948330413561377</v>
      </c>
      <c r="Y35" s="19">
        <v>0.3854325166908194</v>
      </c>
      <c r="Z35" s="19">
        <v>0.38105844528418215</v>
      </c>
      <c r="AA35" s="19">
        <v>0.3767665894215092</v>
      </c>
      <c r="AB35" s="19">
        <v>0.17774749326269118</v>
      </c>
      <c r="AC35" s="19">
        <v>9.015048888510363E-2</v>
      </c>
      <c r="AD35" s="19">
        <v>8.5308842084521747E-2</v>
      </c>
      <c r="AE35" s="19">
        <v>8.1632949973409974E-2</v>
      </c>
      <c r="AF35" s="19">
        <v>7.5437195151092998E-2</v>
      </c>
      <c r="AG35" s="19">
        <v>5.2242930505370802E-3</v>
      </c>
      <c r="AH35" s="19">
        <v>1.2303844304602423E-3</v>
      </c>
      <c r="AI35" s="19">
        <v>4.9215377218409678E-4</v>
      </c>
      <c r="AJ35" s="19">
        <v>0</v>
      </c>
    </row>
    <row r="36" spans="9:50" x14ac:dyDescent="0.25">
      <c r="I36" s="6" t="s">
        <v>29</v>
      </c>
      <c r="J36" s="19">
        <v>3.4855224133424088E-2</v>
      </c>
      <c r="K36" s="19">
        <v>2.6480779190001916E-2</v>
      </c>
      <c r="L36" s="19">
        <v>2.5367432049387031E-2</v>
      </c>
      <c r="M36" s="19">
        <v>2.5827137777456485E-2</v>
      </c>
      <c r="N36" s="19">
        <v>2.8104107149779647E-2</v>
      </c>
      <c r="O36" s="19">
        <v>2.2969656110371953E-2</v>
      </c>
      <c r="P36" s="19">
        <v>2.04346334217499E-2</v>
      </c>
      <c r="Q36" s="19">
        <v>1.8484680720968091E-2</v>
      </c>
      <c r="R36" s="19">
        <v>1.8979941012070053E-2</v>
      </c>
      <c r="S36" s="19">
        <v>1.8453987872768283E-2</v>
      </c>
      <c r="T36" s="19">
        <v>1.7959551498168348E-2</v>
      </c>
      <c r="U36" s="19">
        <v>1.8047197787776748E-2</v>
      </c>
      <c r="V36" s="19">
        <v>1.8111753708047063E-2</v>
      </c>
      <c r="W36" s="19">
        <v>1.7940969618028536E-2</v>
      </c>
      <c r="X36" s="19">
        <v>1.7995128850190851E-2</v>
      </c>
      <c r="Y36" s="19">
        <v>1.7900657692444026E-2</v>
      </c>
      <c r="Z36" s="19">
        <v>1.7799126268570647E-2</v>
      </c>
      <c r="AA36" s="19">
        <v>1.7906365225671194E-2</v>
      </c>
      <c r="AB36" s="19">
        <v>1.1464588215387126E-2</v>
      </c>
      <c r="AC36" s="19">
        <v>3.8340941583173615E-3</v>
      </c>
      <c r="AD36" s="19">
        <v>3.8340941583173615E-3</v>
      </c>
      <c r="AE36" s="19">
        <v>2.9074879083173617E-3</v>
      </c>
      <c r="AF36" s="19">
        <v>2.9074879083173617E-3</v>
      </c>
      <c r="AG36" s="19">
        <v>1.1774661053028615E-3</v>
      </c>
      <c r="AH36" s="19">
        <v>2.5581883760286152E-4</v>
      </c>
      <c r="AI36" s="19">
        <v>2.5581883760286152E-4</v>
      </c>
      <c r="AJ36" s="19">
        <v>0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9:50" x14ac:dyDescent="0.25"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9:50" x14ac:dyDescent="0.25"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9:50" x14ac:dyDescent="0.25"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9:50" x14ac:dyDescent="0.25"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9:50" x14ac:dyDescent="0.25"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9:50" x14ac:dyDescent="0.25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9:50" x14ac:dyDescent="0.25"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9:50" x14ac:dyDescent="0.25"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B9E4-14D7-4AB3-A876-6423230C374E}">
  <dimension ref="A1:AV82"/>
  <sheetViews>
    <sheetView topLeftCell="A67" zoomScaleNormal="100" workbookViewId="0">
      <selection activeCell="G23" sqref="G23"/>
    </sheetView>
  </sheetViews>
  <sheetFormatPr defaultColWidth="9.140625" defaultRowHeight="15" x14ac:dyDescent="0.25"/>
  <cols>
    <col min="1" max="6" width="9.140625" style="6"/>
    <col min="7" max="7" width="76.140625" style="6" customWidth="1"/>
    <col min="8" max="33" width="9.28515625" style="6" bestFit="1" customWidth="1"/>
    <col min="34" max="35" width="10.140625" style="6" bestFit="1" customWidth="1"/>
    <col min="36" max="16384" width="9.140625" style="6"/>
  </cols>
  <sheetData>
    <row r="1" spans="1:34" x14ac:dyDescent="0.25">
      <c r="A1" s="1" t="s">
        <v>75</v>
      </c>
    </row>
    <row r="2" spans="1:34" x14ac:dyDescent="0.25">
      <c r="A2" s="6" t="s">
        <v>7</v>
      </c>
    </row>
    <row r="4" spans="1:34" s="5" customFormat="1" x14ac:dyDescent="0.25">
      <c r="G4" s="5" t="s">
        <v>19</v>
      </c>
    </row>
    <row r="5" spans="1:34" x14ac:dyDescent="0.25">
      <c r="G5" s="2" t="s">
        <v>66</v>
      </c>
      <c r="H5" s="6">
        <v>2025</v>
      </c>
      <c r="I5" s="6">
        <v>2026</v>
      </c>
      <c r="J5" s="6">
        <v>2027</v>
      </c>
      <c r="K5" s="6">
        <v>2028</v>
      </c>
      <c r="L5" s="6">
        <v>2029</v>
      </c>
      <c r="M5" s="6">
        <v>2030</v>
      </c>
      <c r="N5" s="6">
        <v>2031</v>
      </c>
      <c r="O5" s="6">
        <v>2032</v>
      </c>
      <c r="P5" s="6">
        <v>2033</v>
      </c>
      <c r="Q5" s="6">
        <v>2034</v>
      </c>
      <c r="R5" s="6">
        <v>2035</v>
      </c>
      <c r="S5" s="6">
        <v>2036</v>
      </c>
      <c r="T5" s="6">
        <v>2037</v>
      </c>
      <c r="U5" s="6">
        <v>2038</v>
      </c>
      <c r="V5" s="6">
        <v>2039</v>
      </c>
      <c r="W5" s="6">
        <v>2040</v>
      </c>
      <c r="X5" s="6">
        <v>2041</v>
      </c>
      <c r="Y5" s="6">
        <v>2042</v>
      </c>
      <c r="Z5" s="6">
        <v>2043</v>
      </c>
      <c r="AA5" s="6">
        <v>2044</v>
      </c>
      <c r="AB5" s="6">
        <v>2045</v>
      </c>
      <c r="AC5" s="6">
        <v>2046</v>
      </c>
      <c r="AD5" s="6">
        <v>2047</v>
      </c>
      <c r="AE5" s="6">
        <v>2048</v>
      </c>
      <c r="AF5" s="6">
        <v>2049</v>
      </c>
      <c r="AG5" s="6">
        <v>2050</v>
      </c>
    </row>
    <row r="6" spans="1:34" s="3" customFormat="1" x14ac:dyDescent="0.25">
      <c r="A6" s="6"/>
      <c r="B6" s="6"/>
      <c r="C6" s="6"/>
      <c r="D6" s="6"/>
      <c r="E6" s="6"/>
      <c r="F6" s="6"/>
      <c r="G6" s="6" t="s">
        <v>20</v>
      </c>
      <c r="H6" s="3">
        <v>3002</v>
      </c>
      <c r="I6" s="3">
        <v>3127</v>
      </c>
      <c r="J6" s="3">
        <v>3252</v>
      </c>
      <c r="K6" s="3">
        <v>3377</v>
      </c>
      <c r="L6" s="3">
        <v>3480</v>
      </c>
      <c r="M6" s="3">
        <v>3582</v>
      </c>
      <c r="N6" s="3">
        <v>3678</v>
      </c>
      <c r="O6" s="3">
        <v>3742</v>
      </c>
      <c r="P6" s="3">
        <v>3869</v>
      </c>
      <c r="Q6" s="3">
        <v>3930</v>
      </c>
      <c r="R6" s="3">
        <v>3990</v>
      </c>
      <c r="S6" s="3">
        <v>4050</v>
      </c>
      <c r="T6" s="3">
        <v>4110</v>
      </c>
      <c r="U6" s="3">
        <v>4171</v>
      </c>
      <c r="V6" s="3">
        <v>4231</v>
      </c>
      <c r="W6" s="3">
        <v>4291</v>
      </c>
      <c r="X6" s="3">
        <v>4351</v>
      </c>
      <c r="Y6" s="3">
        <v>4412</v>
      </c>
      <c r="Z6" s="3">
        <v>4472</v>
      </c>
      <c r="AA6" s="3">
        <v>4532</v>
      </c>
      <c r="AB6" s="3">
        <v>4593</v>
      </c>
      <c r="AC6" s="3">
        <v>4653</v>
      </c>
      <c r="AD6" s="3">
        <v>4713</v>
      </c>
      <c r="AE6" s="3">
        <v>4773</v>
      </c>
      <c r="AF6" s="3">
        <v>4834</v>
      </c>
      <c r="AG6" s="3">
        <v>4894</v>
      </c>
    </row>
    <row r="7" spans="1:34" s="3" customFormat="1" x14ac:dyDescent="0.25">
      <c r="A7" s="6"/>
      <c r="B7" s="6"/>
      <c r="C7" s="6"/>
      <c r="D7" s="6"/>
      <c r="E7" s="6"/>
      <c r="F7" s="6"/>
      <c r="G7" s="6" t="s">
        <v>72</v>
      </c>
      <c r="K7" s="3">
        <v>3113.8499750000001</v>
      </c>
      <c r="L7" s="3">
        <f>M7/2+K7/2</f>
        <v>3200.8593115000003</v>
      </c>
      <c r="M7" s="3">
        <v>3287.8686480000001</v>
      </c>
      <c r="N7" s="3">
        <f>O7/2+M7/2</f>
        <v>3393.0838210000002</v>
      </c>
      <c r="O7" s="3">
        <v>3498.2989940000002</v>
      </c>
      <c r="P7" s="3">
        <f t="shared" ref="P7:R7" si="0">($T7-$O7)/($T5-$O5)*(P5-$O5)+$O7</f>
        <v>3596.1213916000002</v>
      </c>
      <c r="Q7" s="3">
        <f t="shared" si="0"/>
        <v>3693.9437892000001</v>
      </c>
      <c r="R7" s="3">
        <f t="shared" si="0"/>
        <v>3791.7661868</v>
      </c>
      <c r="S7" s="3">
        <f>($T7-$O7)/($T5-$O5)*(S5-$O5)+$O7</f>
        <v>3889.5885843999999</v>
      </c>
      <c r="T7" s="3">
        <v>3987.4109819999999</v>
      </c>
      <c r="U7" s="3">
        <f t="shared" ref="U7:AF7" si="1">($AG$7-$R$7)/($AG$5-$R$5)*(U5-$R$5)+$R$7</f>
        <v>3972.7564532813999</v>
      </c>
      <c r="V7" s="3">
        <f t="shared" si="1"/>
        <v>4033.0865421085332</v>
      </c>
      <c r="W7" s="3">
        <f t="shared" si="1"/>
        <v>4093.4166309356665</v>
      </c>
      <c r="X7" s="3">
        <f t="shared" si="1"/>
        <v>4153.7467197628002</v>
      </c>
      <c r="Y7" s="3">
        <f t="shared" si="1"/>
        <v>4214.0768085899335</v>
      </c>
      <c r="Z7" s="3">
        <f t="shared" si="1"/>
        <v>4274.4068974170668</v>
      </c>
      <c r="AA7" s="3">
        <f t="shared" si="1"/>
        <v>4334.7369862442001</v>
      </c>
      <c r="AB7" s="3">
        <f t="shared" si="1"/>
        <v>4395.0670750713334</v>
      </c>
      <c r="AC7" s="3">
        <f t="shared" si="1"/>
        <v>4455.3971638984667</v>
      </c>
      <c r="AD7" s="3">
        <f t="shared" si="1"/>
        <v>4515.7272527256</v>
      </c>
      <c r="AE7" s="3">
        <f t="shared" si="1"/>
        <v>4576.0573415527333</v>
      </c>
      <c r="AF7" s="3">
        <f t="shared" si="1"/>
        <v>4636.3874303798666</v>
      </c>
      <c r="AG7" s="3">
        <v>4696.7175192069999</v>
      </c>
    </row>
    <row r="8" spans="1:34" x14ac:dyDescent="0.25"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5"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5"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5"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8" spans="7:34" s="5" customFormat="1" x14ac:dyDescent="0.25">
      <c r="G18" s="5" t="s">
        <v>21</v>
      </c>
    </row>
    <row r="19" spans="7:34" x14ac:dyDescent="0.25">
      <c r="G19" s="2" t="s">
        <v>67</v>
      </c>
      <c r="H19" s="6">
        <v>2025</v>
      </c>
      <c r="I19" s="6">
        <v>2026</v>
      </c>
      <c r="J19" s="6">
        <v>2027</v>
      </c>
      <c r="K19" s="6">
        <v>2028</v>
      </c>
      <c r="L19" s="6">
        <v>2029</v>
      </c>
      <c r="M19" s="6">
        <v>2030</v>
      </c>
      <c r="N19" s="6">
        <v>2031</v>
      </c>
      <c r="O19" s="6">
        <v>2032</v>
      </c>
      <c r="P19" s="6">
        <v>2033</v>
      </c>
      <c r="Q19" s="6">
        <v>2034</v>
      </c>
      <c r="R19" s="6">
        <v>2035</v>
      </c>
      <c r="S19" s="6">
        <v>2036</v>
      </c>
      <c r="T19" s="6">
        <v>2037</v>
      </c>
      <c r="U19" s="6">
        <v>2038</v>
      </c>
      <c r="V19" s="6">
        <v>2039</v>
      </c>
      <c r="W19" s="6">
        <v>2040</v>
      </c>
      <c r="X19" s="6">
        <v>2041</v>
      </c>
      <c r="Y19" s="6">
        <v>2042</v>
      </c>
      <c r="Z19" s="6">
        <v>2043</v>
      </c>
      <c r="AA19" s="6">
        <v>2044</v>
      </c>
      <c r="AB19" s="6">
        <v>2045</v>
      </c>
      <c r="AC19" s="6">
        <v>2046</v>
      </c>
      <c r="AD19" s="6">
        <v>2047</v>
      </c>
      <c r="AE19" s="6">
        <v>2048</v>
      </c>
      <c r="AF19" s="6">
        <v>2049</v>
      </c>
      <c r="AG19" s="6">
        <v>2050</v>
      </c>
    </row>
    <row r="20" spans="7:34" x14ac:dyDescent="0.25">
      <c r="G20" s="6" t="s">
        <v>20</v>
      </c>
      <c r="H20" s="15">
        <v>9</v>
      </c>
      <c r="I20" s="6">
        <v>16</v>
      </c>
      <c r="J20" s="6">
        <v>23</v>
      </c>
      <c r="K20" s="15">
        <v>30</v>
      </c>
      <c r="L20" s="6">
        <v>48</v>
      </c>
      <c r="M20" s="15">
        <v>66</v>
      </c>
      <c r="N20" s="6">
        <v>77</v>
      </c>
      <c r="O20" s="6">
        <v>88</v>
      </c>
      <c r="P20" s="15">
        <v>99</v>
      </c>
      <c r="Q20" s="6">
        <v>113</v>
      </c>
      <c r="R20" s="6">
        <v>128</v>
      </c>
      <c r="S20" s="6">
        <v>142</v>
      </c>
      <c r="T20" s="6">
        <v>157</v>
      </c>
      <c r="U20" s="6">
        <v>171</v>
      </c>
      <c r="V20" s="6">
        <v>186</v>
      </c>
      <c r="W20" s="6">
        <v>200</v>
      </c>
      <c r="X20" s="6">
        <v>215</v>
      </c>
      <c r="Y20" s="6">
        <v>229</v>
      </c>
      <c r="Z20" s="6">
        <v>243</v>
      </c>
      <c r="AA20" s="6">
        <v>258</v>
      </c>
      <c r="AB20" s="6">
        <v>272</v>
      </c>
      <c r="AC20" s="6">
        <v>287</v>
      </c>
      <c r="AD20" s="6">
        <v>301</v>
      </c>
      <c r="AE20" s="6">
        <v>316</v>
      </c>
      <c r="AF20" s="6">
        <v>330</v>
      </c>
      <c r="AG20" s="15">
        <v>345</v>
      </c>
    </row>
    <row r="21" spans="7:34" x14ac:dyDescent="0.25">
      <c r="G21" s="6" t="s">
        <v>72</v>
      </c>
      <c r="H21" s="15"/>
      <c r="K21" s="3">
        <v>10.692</v>
      </c>
      <c r="L21" s="3">
        <f>M21/2+K21/2</f>
        <v>22.032499999999999</v>
      </c>
      <c r="M21" s="3">
        <v>33.372999999999998</v>
      </c>
      <c r="N21" s="3">
        <f>O21/2+M21/2</f>
        <v>54.878</v>
      </c>
      <c r="O21" s="3">
        <v>76.382999999999996</v>
      </c>
      <c r="P21" s="3">
        <f t="shared" ref="P21:R21" si="2">($T21-$O21)/($T19-$O19)*(P19-$O19)+$O21</f>
        <v>84.31</v>
      </c>
      <c r="Q21" s="3">
        <f t="shared" si="2"/>
        <v>92.236999999999995</v>
      </c>
      <c r="R21" s="3">
        <f t="shared" si="2"/>
        <v>100.164</v>
      </c>
      <c r="S21" s="3">
        <f>($T21-$O21)/($T19-$O19)*(S19-$O19)+$O21</f>
        <v>108.09100000000001</v>
      </c>
      <c r="T21" s="3">
        <v>116.018</v>
      </c>
      <c r="U21" s="3">
        <f>($AG21-$T21)/($AG19-$T19)*(U19-$T19)+$T21</f>
        <v>147.36062283692573</v>
      </c>
      <c r="V21" s="3">
        <f t="shared" ref="V21:AF21" si="3">($AG21-$T21)/($AG19-$T19)*(V19-$T19)+$T21</f>
        <v>178.70324567385146</v>
      </c>
      <c r="W21" s="3">
        <f t="shared" si="3"/>
        <v>210.04586851077721</v>
      </c>
      <c r="X21" s="3">
        <f t="shared" si="3"/>
        <v>241.38849134770294</v>
      </c>
      <c r="Y21" s="3">
        <f t="shared" si="3"/>
        <v>272.73111418462867</v>
      </c>
      <c r="Z21" s="3">
        <f t="shared" si="3"/>
        <v>304.07373702155439</v>
      </c>
      <c r="AA21" s="3">
        <f t="shared" si="3"/>
        <v>335.41635985848012</v>
      </c>
      <c r="AB21" s="3">
        <f t="shared" si="3"/>
        <v>366.75898269540585</v>
      </c>
      <c r="AC21" s="3">
        <f t="shared" si="3"/>
        <v>398.10160553233163</v>
      </c>
      <c r="AD21" s="3">
        <f t="shared" si="3"/>
        <v>429.4442283692573</v>
      </c>
      <c r="AE21" s="3">
        <f t="shared" si="3"/>
        <v>460.78685120618309</v>
      </c>
      <c r="AF21" s="3">
        <f t="shared" si="3"/>
        <v>492.12947404310876</v>
      </c>
      <c r="AG21" s="3">
        <v>523.47209688003454</v>
      </c>
    </row>
    <row r="22" spans="7:34" x14ac:dyDescent="0.25"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7:34" x14ac:dyDescent="0.25">
      <c r="H23" s="3"/>
      <c r="I23" s="3"/>
      <c r="J23" s="3"/>
      <c r="K23" s="3"/>
      <c r="L23" s="3"/>
      <c r="M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7:34" x14ac:dyDescent="0.25"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7:34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32" spans="7:34" s="5" customFormat="1" x14ac:dyDescent="0.25">
      <c r="G32" s="5" t="s">
        <v>27</v>
      </c>
    </row>
    <row r="33" spans="7:48" x14ac:dyDescent="0.25">
      <c r="G33" s="2" t="s">
        <v>68</v>
      </c>
      <c r="H33" s="6">
        <v>2025</v>
      </c>
      <c r="I33" s="6">
        <v>2026</v>
      </c>
      <c r="J33" s="6">
        <v>2027</v>
      </c>
      <c r="K33" s="6">
        <v>2028</v>
      </c>
      <c r="L33" s="6">
        <v>2029</v>
      </c>
      <c r="M33" s="6">
        <v>2030</v>
      </c>
      <c r="N33" s="6">
        <v>2031</v>
      </c>
      <c r="O33" s="6">
        <v>2032</v>
      </c>
      <c r="P33" s="6">
        <v>2033</v>
      </c>
      <c r="Q33" s="6">
        <v>2034</v>
      </c>
      <c r="R33" s="6">
        <v>2035</v>
      </c>
      <c r="S33" s="6">
        <v>2036</v>
      </c>
      <c r="T33" s="6">
        <v>2037</v>
      </c>
      <c r="U33" s="6">
        <v>2038</v>
      </c>
      <c r="V33" s="6">
        <v>2039</v>
      </c>
      <c r="W33" s="6">
        <v>2040</v>
      </c>
      <c r="X33" s="6">
        <v>2041</v>
      </c>
      <c r="Y33" s="6">
        <v>2042</v>
      </c>
      <c r="Z33" s="6">
        <v>2043</v>
      </c>
      <c r="AA33" s="6">
        <v>2044</v>
      </c>
      <c r="AB33" s="6">
        <v>2045</v>
      </c>
      <c r="AC33" s="6">
        <v>2046</v>
      </c>
      <c r="AD33" s="6">
        <v>2047</v>
      </c>
      <c r="AE33" s="6">
        <v>2048</v>
      </c>
      <c r="AF33" s="6">
        <v>2049</v>
      </c>
      <c r="AG33" s="6">
        <v>2050</v>
      </c>
    </row>
    <row r="34" spans="7:48" x14ac:dyDescent="0.25">
      <c r="G34" s="6" t="s">
        <v>20</v>
      </c>
      <c r="J34" s="15">
        <v>1183</v>
      </c>
      <c r="K34" s="6">
        <v>1272</v>
      </c>
      <c r="L34" s="6">
        <v>1362</v>
      </c>
      <c r="M34" s="15">
        <v>1452</v>
      </c>
      <c r="N34" s="6">
        <v>1589</v>
      </c>
      <c r="O34" s="15">
        <v>1726</v>
      </c>
      <c r="P34" s="6">
        <v>1820</v>
      </c>
      <c r="Q34" s="6">
        <v>1913</v>
      </c>
      <c r="R34" s="15">
        <v>2007</v>
      </c>
      <c r="S34" s="6">
        <v>2085</v>
      </c>
      <c r="T34" s="6">
        <v>2164</v>
      </c>
      <c r="U34" s="6">
        <v>2243</v>
      </c>
      <c r="V34" s="6">
        <v>2321</v>
      </c>
      <c r="W34" s="6">
        <v>2400</v>
      </c>
      <c r="X34" s="6">
        <v>2478</v>
      </c>
      <c r="Y34" s="6">
        <v>2557</v>
      </c>
      <c r="Z34" s="6">
        <v>2635</v>
      </c>
      <c r="AA34" s="6">
        <v>2714</v>
      </c>
      <c r="AB34" s="6">
        <v>2792</v>
      </c>
      <c r="AC34" s="6">
        <v>2871</v>
      </c>
      <c r="AD34" s="6">
        <v>2949</v>
      </c>
      <c r="AE34" s="6">
        <v>3028</v>
      </c>
      <c r="AF34" s="6">
        <v>3106</v>
      </c>
      <c r="AG34" s="15">
        <v>3185</v>
      </c>
    </row>
    <row r="35" spans="7:48" x14ac:dyDescent="0.25">
      <c r="G35" s="6" t="s">
        <v>72</v>
      </c>
      <c r="J35" s="15"/>
      <c r="K35" s="15">
        <v>1347.5412065784731</v>
      </c>
      <c r="L35" s="15">
        <f>M35/2+K35/2</f>
        <v>1449.9505220412407</v>
      </c>
      <c r="M35" s="15">
        <v>1552.3598375040081</v>
      </c>
      <c r="N35" s="15">
        <f>O35/2+M35/2</f>
        <v>1677.2697782070795</v>
      </c>
      <c r="O35" s="15">
        <v>1802.179718910151</v>
      </c>
      <c r="P35" s="15">
        <f t="shared" ref="P35:R35" si="4">($T35-$O35)/($T33-$O33)*(P33-$O33)+$O35</f>
        <v>1894.7404024704451</v>
      </c>
      <c r="Q35" s="15">
        <f t="shared" si="4"/>
        <v>1987.3010860307395</v>
      </c>
      <c r="R35" s="15">
        <f t="shared" si="4"/>
        <v>2079.8617695910334</v>
      </c>
      <c r="S35" s="15">
        <f>($T35-$O35)/($T33-$O33)*(S33-$O33)+$O35</f>
        <v>2172.4224531513278</v>
      </c>
      <c r="T35" s="15">
        <v>2264.9831367116221</v>
      </c>
      <c r="U35" s="15">
        <f>($AG35-$T35)/($AG33-$T33)*(U33-$T33)+$T35</f>
        <v>2361.440170810728</v>
      </c>
      <c r="V35" s="15">
        <f t="shared" ref="V35:AF35" si="5">($AG35-$T35)/($AG33-$T33)*(V33-$T33)+$T35</f>
        <v>2457.8972049098343</v>
      </c>
      <c r="W35" s="15">
        <f t="shared" si="5"/>
        <v>2554.3542390089401</v>
      </c>
      <c r="X35" s="15">
        <f t="shared" si="5"/>
        <v>2650.811273108046</v>
      </c>
      <c r="Y35" s="15">
        <f t="shared" si="5"/>
        <v>2747.2683072071522</v>
      </c>
      <c r="Z35" s="15">
        <f t="shared" si="5"/>
        <v>2843.7253413062581</v>
      </c>
      <c r="AA35" s="15">
        <f t="shared" si="5"/>
        <v>2940.1823754053639</v>
      </c>
      <c r="AB35" s="15">
        <f t="shared" si="5"/>
        <v>3036.6394095044698</v>
      </c>
      <c r="AC35" s="15">
        <f t="shared" si="5"/>
        <v>3133.0964436035761</v>
      </c>
      <c r="AD35" s="15">
        <f t="shared" si="5"/>
        <v>3229.5534777026819</v>
      </c>
      <c r="AE35" s="15">
        <f t="shared" si="5"/>
        <v>3326.0105118017882</v>
      </c>
      <c r="AF35" s="15">
        <f t="shared" si="5"/>
        <v>3422.467545900894</v>
      </c>
      <c r="AG35" s="15">
        <v>3518.9245799999999</v>
      </c>
    </row>
    <row r="36" spans="7:48" x14ac:dyDescent="0.25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7:48" x14ac:dyDescent="0.25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7:48" x14ac:dyDescent="0.25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7:48" x14ac:dyDescent="0.25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7:48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7:48" x14ac:dyDescent="0.25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7:48" x14ac:dyDescent="0.25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7:48" x14ac:dyDescent="0.25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7:48" x14ac:dyDescent="0.25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7:48" x14ac:dyDescent="0.25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7:48" s="5" customFormat="1" x14ac:dyDescent="0.25">
      <c r="G46" s="5" t="s">
        <v>30</v>
      </c>
    </row>
    <row r="47" spans="7:48" x14ac:dyDescent="0.25">
      <c r="G47" s="2" t="s">
        <v>69</v>
      </c>
      <c r="H47" s="6">
        <v>2025</v>
      </c>
      <c r="I47" s="6">
        <v>2026</v>
      </c>
      <c r="J47" s="6">
        <v>2027</v>
      </c>
      <c r="K47" s="6">
        <v>2028</v>
      </c>
      <c r="L47" s="6">
        <v>2029</v>
      </c>
      <c r="M47" s="6">
        <v>2030</v>
      </c>
      <c r="N47" s="6">
        <v>2031</v>
      </c>
      <c r="O47" s="6">
        <v>2032</v>
      </c>
      <c r="P47" s="6">
        <v>2033</v>
      </c>
      <c r="Q47" s="6">
        <v>2034</v>
      </c>
      <c r="R47" s="6">
        <v>2035</v>
      </c>
      <c r="S47" s="6">
        <v>2036</v>
      </c>
      <c r="T47" s="6">
        <v>2037</v>
      </c>
      <c r="U47" s="6">
        <v>2038</v>
      </c>
      <c r="V47" s="6">
        <v>2039</v>
      </c>
      <c r="W47" s="6">
        <v>2040</v>
      </c>
      <c r="X47" s="6">
        <v>2041</v>
      </c>
      <c r="Y47" s="6">
        <v>2042</v>
      </c>
      <c r="Z47" s="6">
        <v>2043</v>
      </c>
      <c r="AA47" s="6">
        <v>2044</v>
      </c>
      <c r="AB47" s="6">
        <v>2045</v>
      </c>
      <c r="AC47" s="6">
        <v>2046</v>
      </c>
      <c r="AD47" s="6">
        <v>2047</v>
      </c>
      <c r="AE47" s="6">
        <v>2048</v>
      </c>
      <c r="AF47" s="6">
        <v>2049</v>
      </c>
      <c r="AG47" s="6">
        <v>2050</v>
      </c>
    </row>
    <row r="48" spans="7:48" x14ac:dyDescent="0.25">
      <c r="G48" s="6" t="s">
        <v>20</v>
      </c>
      <c r="H48" s="15">
        <v>91</v>
      </c>
      <c r="I48" s="6">
        <v>94</v>
      </c>
      <c r="J48" s="6">
        <v>96</v>
      </c>
      <c r="K48" s="15">
        <v>99</v>
      </c>
      <c r="L48" s="6">
        <v>102</v>
      </c>
      <c r="M48" s="15">
        <v>105</v>
      </c>
      <c r="N48" s="6">
        <v>107</v>
      </c>
      <c r="O48" s="6">
        <v>108</v>
      </c>
      <c r="P48" s="15">
        <v>110</v>
      </c>
      <c r="Q48" s="6">
        <v>112</v>
      </c>
      <c r="R48" s="6">
        <v>115</v>
      </c>
      <c r="S48" s="6">
        <v>117</v>
      </c>
      <c r="T48" s="6">
        <v>119</v>
      </c>
      <c r="U48" s="6">
        <v>122</v>
      </c>
      <c r="V48" s="6">
        <v>124</v>
      </c>
      <c r="W48" s="6">
        <v>126</v>
      </c>
      <c r="X48" s="6">
        <v>128</v>
      </c>
      <c r="Y48" s="6">
        <v>131</v>
      </c>
      <c r="Z48" s="6">
        <v>133</v>
      </c>
      <c r="AA48" s="6">
        <v>135</v>
      </c>
      <c r="AB48" s="6">
        <v>138</v>
      </c>
      <c r="AC48" s="6">
        <v>140</v>
      </c>
      <c r="AD48" s="6">
        <v>142</v>
      </c>
      <c r="AE48" s="6">
        <v>145</v>
      </c>
      <c r="AF48" s="6">
        <v>147</v>
      </c>
      <c r="AG48" s="15">
        <v>149</v>
      </c>
      <c r="AH48" s="10"/>
      <c r="AI48" s="10"/>
    </row>
    <row r="49" spans="7:43" x14ac:dyDescent="0.25">
      <c r="G49" s="6" t="s">
        <v>72</v>
      </c>
      <c r="H49" s="15"/>
      <c r="K49" s="15">
        <v>90.100999999999999</v>
      </c>
      <c r="L49" s="15">
        <f>M49/2+K49/2</f>
        <v>92.483000000000004</v>
      </c>
      <c r="M49" s="15">
        <v>94.864999999999995</v>
      </c>
      <c r="N49" s="15">
        <f>O49/2+M49/2</f>
        <v>98.788999999999987</v>
      </c>
      <c r="O49" s="15">
        <v>102.71299999999999</v>
      </c>
      <c r="P49" s="15">
        <f t="shared" ref="P49:R49" si="6">($T49-$O49)/($T47-$O47)*(P47-$O47)+$O49</f>
        <v>105.607</v>
      </c>
      <c r="Q49" s="15">
        <f t="shared" si="6"/>
        <v>108.501</v>
      </c>
      <c r="R49" s="15">
        <f t="shared" si="6"/>
        <v>111.39500000000001</v>
      </c>
      <c r="S49" s="15">
        <f>($T49-$O49)/($T47-$O47)*(S47-$O47)+$O49</f>
        <v>114.289</v>
      </c>
      <c r="T49" s="15">
        <v>117.18300000000001</v>
      </c>
      <c r="U49" s="15">
        <f>($AG49-$T49)/($AG47-$T47)*(U47-$T47)+$T49</f>
        <v>118.35723076923078</v>
      </c>
      <c r="V49" s="15">
        <f t="shared" ref="V49:AF49" si="7">($AG49-$T49)/($AG47-$T47)*(V47-$T47)+$T49</f>
        <v>119.53146153846154</v>
      </c>
      <c r="W49" s="15">
        <f t="shared" si="7"/>
        <v>120.70569230769232</v>
      </c>
      <c r="X49" s="15">
        <f t="shared" si="7"/>
        <v>121.87992307692308</v>
      </c>
      <c r="Y49" s="15">
        <f t="shared" si="7"/>
        <v>123.05415384615385</v>
      </c>
      <c r="Z49" s="15">
        <f t="shared" si="7"/>
        <v>124.22838461538463</v>
      </c>
      <c r="AA49" s="15">
        <f t="shared" si="7"/>
        <v>125.40261538461539</v>
      </c>
      <c r="AB49" s="15">
        <f t="shared" si="7"/>
        <v>126.57684615384616</v>
      </c>
      <c r="AC49" s="15">
        <f t="shared" si="7"/>
        <v>127.75107692307694</v>
      </c>
      <c r="AD49" s="15">
        <f t="shared" si="7"/>
        <v>128.92530769230771</v>
      </c>
      <c r="AE49" s="15">
        <f t="shared" si="7"/>
        <v>130.09953846153846</v>
      </c>
      <c r="AF49" s="15">
        <f t="shared" si="7"/>
        <v>131.27376923076923</v>
      </c>
      <c r="AG49" s="15">
        <v>132.44800000000001</v>
      </c>
      <c r="AH49" s="10"/>
      <c r="AI49" s="10"/>
    </row>
    <row r="50" spans="7:43" x14ac:dyDescent="0.25"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</row>
    <row r="51" spans="7:43" x14ac:dyDescent="0.25"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0"/>
      <c r="AI51" s="10"/>
    </row>
    <row r="52" spans="7:43" x14ac:dyDescent="0.25"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  <c r="AI52" s="3"/>
    </row>
    <row r="53" spans="7:43" x14ac:dyDescent="0.25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7:43" x14ac:dyDescent="0.25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7:43" x14ac:dyDescent="0.25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7:43" x14ac:dyDescent="0.25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60" spans="7:43" s="5" customFormat="1" x14ac:dyDescent="0.25">
      <c r="G60" s="5" t="s">
        <v>32</v>
      </c>
    </row>
    <row r="61" spans="7:43" x14ac:dyDescent="0.25">
      <c r="G61" s="2" t="s">
        <v>70</v>
      </c>
      <c r="I61" s="6">
        <v>2026</v>
      </c>
      <c r="J61" s="6">
        <v>2027</v>
      </c>
      <c r="K61" s="6">
        <v>2028</v>
      </c>
      <c r="L61" s="6">
        <v>2029</v>
      </c>
      <c r="M61" s="6">
        <v>2030</v>
      </c>
      <c r="N61" s="6">
        <v>2031</v>
      </c>
      <c r="O61" s="6">
        <v>2032</v>
      </c>
      <c r="P61" s="6">
        <v>2033</v>
      </c>
      <c r="Q61" s="6">
        <v>2034</v>
      </c>
      <c r="R61" s="6">
        <v>2035</v>
      </c>
    </row>
    <row r="62" spans="7:43" x14ac:dyDescent="0.25">
      <c r="G62" s="6" t="s">
        <v>71</v>
      </c>
      <c r="H62" s="15"/>
      <c r="I62" s="15">
        <v>46.88</v>
      </c>
      <c r="J62" s="15">
        <v>56.334500000000006</v>
      </c>
      <c r="K62" s="15">
        <v>65.789000000000001</v>
      </c>
      <c r="L62" s="15">
        <v>93.614000000000004</v>
      </c>
      <c r="M62" s="15">
        <v>121.43899999999999</v>
      </c>
      <c r="N62" s="15">
        <v>136.72540000000001</v>
      </c>
      <c r="O62" s="15">
        <v>152.01179999999999</v>
      </c>
      <c r="P62" s="15">
        <v>167.29820000000001</v>
      </c>
      <c r="Q62" s="15">
        <v>182.58460000000002</v>
      </c>
      <c r="R62" s="15">
        <v>197.87100000000001</v>
      </c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7"/>
      <c r="AK62" s="7"/>
      <c r="AL62" s="7"/>
      <c r="AM62" s="7"/>
      <c r="AN62" s="7"/>
      <c r="AO62" s="7"/>
      <c r="AP62" s="7"/>
      <c r="AQ62" s="7"/>
    </row>
    <row r="63" spans="7:43" x14ac:dyDescent="0.25">
      <c r="G63" s="6" t="s">
        <v>72</v>
      </c>
      <c r="J63" s="15"/>
      <c r="K63" s="15">
        <v>46.88</v>
      </c>
      <c r="L63" s="15">
        <v>56.334500000000006</v>
      </c>
      <c r="M63" s="9">
        <v>65.789000000000001</v>
      </c>
      <c r="N63" s="15">
        <v>93.614000000000004</v>
      </c>
      <c r="O63" s="15">
        <v>121.43899999999999</v>
      </c>
      <c r="P63" s="15">
        <v>136.72540000000001</v>
      </c>
      <c r="Q63" s="15">
        <v>152.01179999999999</v>
      </c>
      <c r="R63" s="15">
        <v>167.29820000000001</v>
      </c>
      <c r="S63" s="15"/>
      <c r="T63" s="15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7"/>
      <c r="AK63" s="7"/>
      <c r="AL63" s="7"/>
      <c r="AM63" s="7"/>
      <c r="AN63" s="7"/>
      <c r="AO63" s="7"/>
      <c r="AP63" s="7"/>
      <c r="AQ63" s="7"/>
    </row>
    <row r="64" spans="7:43" x14ac:dyDescent="0.25"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8"/>
      <c r="AK64" s="8"/>
      <c r="AL64" s="8"/>
      <c r="AM64" s="8"/>
      <c r="AN64" s="8"/>
      <c r="AO64" s="8"/>
      <c r="AP64" s="8"/>
      <c r="AQ64" s="8"/>
    </row>
    <row r="65" spans="7:43" x14ac:dyDescent="0.25"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8"/>
      <c r="AK65" s="8"/>
      <c r="AL65" s="8"/>
      <c r="AM65" s="8"/>
      <c r="AN65" s="8"/>
      <c r="AO65" s="8"/>
      <c r="AP65" s="8"/>
      <c r="AQ65" s="8"/>
    </row>
    <row r="66" spans="7:43" x14ac:dyDescent="0.25"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7:43" x14ac:dyDescent="0.25"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74" spans="7:43" s="5" customFormat="1" x14ac:dyDescent="0.25">
      <c r="G74" s="5" t="s">
        <v>31</v>
      </c>
    </row>
    <row r="75" spans="7:43" x14ac:dyDescent="0.25">
      <c r="G75" s="2" t="s">
        <v>33</v>
      </c>
      <c r="H75" s="6">
        <v>2014</v>
      </c>
      <c r="I75" s="6">
        <v>2015</v>
      </c>
      <c r="J75" s="6">
        <v>2016</v>
      </c>
      <c r="K75" s="6">
        <v>2017</v>
      </c>
      <c r="L75" s="6">
        <v>2018</v>
      </c>
      <c r="M75" s="6">
        <v>2019</v>
      </c>
      <c r="N75" s="6">
        <v>2020</v>
      </c>
      <c r="O75" s="6">
        <v>2021</v>
      </c>
      <c r="P75" s="6">
        <v>2022</v>
      </c>
      <c r="Q75" s="6">
        <v>2023</v>
      </c>
      <c r="R75" s="6">
        <v>2024</v>
      </c>
      <c r="S75" s="12">
        <v>2025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7:43" x14ac:dyDescent="0.25">
      <c r="G76" s="6" t="s">
        <v>73</v>
      </c>
      <c r="H76" s="20">
        <v>35.647179999999778</v>
      </c>
      <c r="I76" s="20">
        <v>39.954319999999463</v>
      </c>
      <c r="J76" s="15">
        <v>16.782150000000023</v>
      </c>
      <c r="K76" s="15">
        <v>20.900240000000171</v>
      </c>
      <c r="L76" s="15">
        <v>19.587520000000278</v>
      </c>
      <c r="M76" s="15">
        <v>22.428580000000071</v>
      </c>
      <c r="N76" s="15">
        <v>29.839049999999776</v>
      </c>
      <c r="O76" s="15">
        <v>40.541339999998684</v>
      </c>
      <c r="P76" s="15">
        <v>134.31705999998988</v>
      </c>
      <c r="Q76" s="15">
        <v>252.23021999999727</v>
      </c>
      <c r="R76" s="15">
        <v>216</v>
      </c>
      <c r="S76" s="20">
        <v>123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7"/>
      <c r="AK76" s="7"/>
      <c r="AL76" s="7"/>
      <c r="AM76" s="7"/>
      <c r="AN76" s="7"/>
      <c r="AO76" s="7"/>
      <c r="AP76" s="7"/>
      <c r="AQ76" s="7"/>
    </row>
    <row r="77" spans="7:43" x14ac:dyDescent="0.25">
      <c r="G77" s="6" t="s">
        <v>74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>
        <f>S76*1/3</f>
        <v>41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7"/>
      <c r="AK77" s="7"/>
      <c r="AL77" s="7"/>
      <c r="AM77" s="7"/>
      <c r="AN77" s="7"/>
      <c r="AO77" s="7"/>
      <c r="AP77" s="7"/>
      <c r="AQ77" s="7"/>
    </row>
    <row r="82" spans="10:11" x14ac:dyDescent="0.25">
      <c r="J82" s="13"/>
      <c r="K82" s="1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DE63-200B-4E34-AA27-5B0FF2B6F87F}">
  <dimension ref="A1:AX122"/>
  <sheetViews>
    <sheetView topLeftCell="C39" zoomScaleNormal="100" workbookViewId="0">
      <selection activeCell="J65" sqref="J65"/>
    </sheetView>
  </sheetViews>
  <sheetFormatPr defaultColWidth="9.140625" defaultRowHeight="15" x14ac:dyDescent="0.25"/>
  <cols>
    <col min="1" max="8" width="9.140625" style="6"/>
    <col min="9" max="9" width="76.140625" style="6" customWidth="1"/>
    <col min="10" max="19" width="9.42578125" style="6" bestFit="1" customWidth="1"/>
    <col min="20" max="45" width="12" style="6" bestFit="1" customWidth="1"/>
    <col min="46" max="16384" width="9.140625" style="6"/>
  </cols>
  <sheetData>
    <row r="1" spans="1:36" x14ac:dyDescent="0.25">
      <c r="A1" s="1" t="s">
        <v>75</v>
      </c>
    </row>
    <row r="2" spans="1:36" x14ac:dyDescent="0.25">
      <c r="A2" s="6" t="s">
        <v>8</v>
      </c>
    </row>
    <row r="4" spans="1:36" s="5" customFormat="1" x14ac:dyDescent="0.25">
      <c r="I4" s="5" t="s">
        <v>19</v>
      </c>
    </row>
    <row r="5" spans="1:36" ht="30" x14ac:dyDescent="0.25">
      <c r="I5" s="2" t="s">
        <v>95</v>
      </c>
      <c r="J5" s="6">
        <v>2024</v>
      </c>
      <c r="K5" s="6">
        <v>2025</v>
      </c>
      <c r="L5" s="6">
        <v>2030</v>
      </c>
      <c r="M5" s="6">
        <v>2035</v>
      </c>
      <c r="N5" s="6">
        <v>2040</v>
      </c>
      <c r="O5" s="6">
        <v>2045</v>
      </c>
      <c r="P5" s="6">
        <v>2050</v>
      </c>
    </row>
    <row r="6" spans="1:36" x14ac:dyDescent="0.25">
      <c r="I6" s="6" t="s">
        <v>42</v>
      </c>
      <c r="J6" s="15">
        <v>100</v>
      </c>
      <c r="K6" s="15">
        <v>100.34355905254699</v>
      </c>
      <c r="L6" s="15">
        <v>100.992856717598</v>
      </c>
      <c r="M6" s="15">
        <v>103.33134224198299</v>
      </c>
      <c r="N6" s="15">
        <v>110.964982623458</v>
      </c>
      <c r="O6" s="15">
        <v>116.23789341489</v>
      </c>
      <c r="P6" s="15">
        <v>116.276198120825</v>
      </c>
      <c r="R6" s="15"/>
      <c r="T6" s="15"/>
      <c r="AI6" s="15"/>
      <c r="AJ6" s="3"/>
    </row>
    <row r="7" spans="1:36" x14ac:dyDescent="0.25">
      <c r="I7" s="6" t="s">
        <v>45</v>
      </c>
      <c r="J7" s="15">
        <v>100</v>
      </c>
      <c r="K7" s="15">
        <v>99.007658024109105</v>
      </c>
      <c r="L7" s="15">
        <v>100.21059203799901</v>
      </c>
      <c r="M7" s="15">
        <v>101.526910936443</v>
      </c>
      <c r="N7" s="15">
        <v>104.184484723457</v>
      </c>
      <c r="O7" s="15">
        <v>105.922011729357</v>
      </c>
      <c r="P7" s="15">
        <v>106.669530435718</v>
      </c>
      <c r="R7" s="15"/>
      <c r="AI7" s="15"/>
      <c r="AJ7" s="3"/>
    </row>
    <row r="8" spans="1:36" x14ac:dyDescent="0.25">
      <c r="I8" s="6" t="s">
        <v>43</v>
      </c>
      <c r="J8" s="3">
        <v>100</v>
      </c>
      <c r="K8" s="15">
        <v>101.56158004009301</v>
      </c>
      <c r="L8" s="15">
        <v>100.858278487321</v>
      </c>
      <c r="M8" s="15">
        <v>99.209975225259797</v>
      </c>
      <c r="N8" s="15">
        <v>97.808356290526703</v>
      </c>
      <c r="O8" s="15">
        <v>97.565086824217602</v>
      </c>
      <c r="P8" s="15">
        <v>97.346339224499403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x14ac:dyDescent="0.25">
      <c r="I9" s="6" t="s">
        <v>44</v>
      </c>
      <c r="J9" s="3">
        <v>100</v>
      </c>
      <c r="K9" s="15">
        <v>100</v>
      </c>
      <c r="L9" s="15">
        <v>100</v>
      </c>
      <c r="M9" s="15">
        <v>100.600015000375</v>
      </c>
      <c r="N9" s="15">
        <v>103.711435861749</v>
      </c>
      <c r="O9" s="15">
        <v>105.340453938585</v>
      </c>
      <c r="P9" s="15">
        <v>105.340453938585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x14ac:dyDescent="0.25">
      <c r="I10" s="6" t="s">
        <v>47</v>
      </c>
      <c r="J10" s="3">
        <v>100</v>
      </c>
      <c r="K10" s="15">
        <v>100</v>
      </c>
      <c r="L10" s="15">
        <v>100</v>
      </c>
      <c r="M10" s="15">
        <v>106.297872156106</v>
      </c>
      <c r="N10" s="15">
        <v>145.415939125763</v>
      </c>
      <c r="O10" s="15">
        <v>181.57223087274801</v>
      </c>
      <c r="P10" s="15">
        <v>184.16716175730099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5">
      <c r="I11" s="6" t="s">
        <v>46</v>
      </c>
      <c r="J11" s="3">
        <v>100</v>
      </c>
      <c r="K11" s="15">
        <v>100</v>
      </c>
      <c r="L11" s="15">
        <v>100</v>
      </c>
      <c r="M11" s="15">
        <v>105.05426789632</v>
      </c>
      <c r="N11" s="15">
        <v>133.13689848186399</v>
      </c>
      <c r="O11" s="15">
        <v>155.37474130713099</v>
      </c>
      <c r="P11" s="15">
        <v>156.77894650515501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8" spans="9:50" s="5" customFormat="1" x14ac:dyDescent="0.25">
      <c r="I18" s="5" t="s">
        <v>13</v>
      </c>
    </row>
    <row r="19" spans="9:50" x14ac:dyDescent="0.25">
      <c r="I19" s="32" t="s">
        <v>39</v>
      </c>
      <c r="J19" s="12">
        <v>2015</v>
      </c>
      <c r="K19" s="12">
        <v>2016</v>
      </c>
      <c r="L19" s="12">
        <v>2017</v>
      </c>
      <c r="M19" s="12">
        <v>2018</v>
      </c>
      <c r="N19" s="12">
        <v>2019</v>
      </c>
      <c r="O19" s="12">
        <v>2020</v>
      </c>
      <c r="P19" s="12">
        <v>2021</v>
      </c>
      <c r="Q19" s="12">
        <v>2022</v>
      </c>
      <c r="R19" s="12">
        <v>2023</v>
      </c>
      <c r="S19" s="12">
        <v>2024</v>
      </c>
      <c r="T19" s="12">
        <v>2025</v>
      </c>
      <c r="U19" s="12">
        <v>2026</v>
      </c>
      <c r="V19" s="12">
        <v>2027</v>
      </c>
      <c r="W19" s="12">
        <v>2028</v>
      </c>
      <c r="X19" s="12">
        <v>2029</v>
      </c>
      <c r="Y19" s="12">
        <v>2030</v>
      </c>
      <c r="Z19" s="12">
        <v>2031</v>
      </c>
      <c r="AA19" s="12">
        <v>2032</v>
      </c>
      <c r="AB19" s="12">
        <v>2033</v>
      </c>
      <c r="AC19" s="12">
        <v>2034</v>
      </c>
      <c r="AD19" s="12">
        <v>2035</v>
      </c>
      <c r="AE19" s="12">
        <v>2036</v>
      </c>
      <c r="AF19" s="12">
        <v>2037</v>
      </c>
      <c r="AG19" s="12">
        <v>2038</v>
      </c>
      <c r="AH19" s="12">
        <v>2039</v>
      </c>
      <c r="AI19" s="12">
        <v>2040</v>
      </c>
      <c r="AJ19" s="12">
        <v>2041</v>
      </c>
      <c r="AK19" s="12">
        <v>2042</v>
      </c>
      <c r="AL19" s="12">
        <v>2043</v>
      </c>
      <c r="AM19" s="12">
        <v>2044</v>
      </c>
      <c r="AN19" s="12">
        <v>2045</v>
      </c>
      <c r="AO19" s="12">
        <v>2046</v>
      </c>
      <c r="AP19" s="12">
        <v>2047</v>
      </c>
      <c r="AQ19" s="12">
        <v>2048</v>
      </c>
      <c r="AR19" s="12">
        <v>2049</v>
      </c>
      <c r="AS19" s="12">
        <v>2050</v>
      </c>
    </row>
    <row r="20" spans="9:50" x14ac:dyDescent="0.25">
      <c r="I20" s="3" t="s">
        <v>76</v>
      </c>
      <c r="J20" s="15">
        <v>610.29999999999995</v>
      </c>
      <c r="K20" s="15">
        <v>715.6</v>
      </c>
      <c r="L20" s="15">
        <v>771.6</v>
      </c>
      <c r="M20" s="15">
        <v>736</v>
      </c>
      <c r="N20" s="15">
        <v>803.9</v>
      </c>
      <c r="O20" s="15">
        <v>792</v>
      </c>
      <c r="P20" s="15">
        <v>856</v>
      </c>
      <c r="Q20" s="15">
        <v>589</v>
      </c>
      <c r="R20" s="15">
        <v>456.55200000000002</v>
      </c>
      <c r="S20" s="15">
        <v>460.24900000000002</v>
      </c>
      <c r="T20" s="15">
        <v>425</v>
      </c>
      <c r="U20" s="15">
        <v>425</v>
      </c>
      <c r="V20" s="15">
        <v>425</v>
      </c>
      <c r="W20" s="15">
        <v>425</v>
      </c>
      <c r="X20" s="15">
        <v>425</v>
      </c>
      <c r="Y20" s="15">
        <v>425</v>
      </c>
      <c r="Z20" s="15">
        <v>434.01916707514732</v>
      </c>
      <c r="AA20" s="15">
        <v>443.03833415029465</v>
      </c>
      <c r="AB20" s="15">
        <v>452.05750122544197</v>
      </c>
      <c r="AC20" s="15">
        <v>461.07666830058929</v>
      </c>
      <c r="AD20" s="15">
        <v>470.09583537573661</v>
      </c>
      <c r="AE20" s="15">
        <v>477.34885862422527</v>
      </c>
      <c r="AF20" s="15">
        <v>483.68385964585377</v>
      </c>
      <c r="AG20" s="15">
        <v>489.67549500511325</v>
      </c>
      <c r="AH20" s="15">
        <v>495.28115195546735</v>
      </c>
      <c r="AI20" s="15">
        <v>500.57790313175758</v>
      </c>
      <c r="AJ20" s="15">
        <v>504.93797655107539</v>
      </c>
      <c r="AK20" s="15">
        <v>509.1493420346099</v>
      </c>
      <c r="AL20" s="15">
        <v>513.27861217046848</v>
      </c>
      <c r="AM20" s="15">
        <v>517.4698953006415</v>
      </c>
      <c r="AN20" s="15">
        <v>522.02607989798673</v>
      </c>
      <c r="AO20" s="15">
        <v>526.69136166618591</v>
      </c>
      <c r="AP20" s="15">
        <v>531.27943108813668</v>
      </c>
      <c r="AQ20" s="15">
        <v>536.34574223560458</v>
      </c>
      <c r="AR20" s="15">
        <v>541.69465067869874</v>
      </c>
      <c r="AS20" s="15">
        <v>547.30456324935994</v>
      </c>
    </row>
    <row r="21" spans="9:50" x14ac:dyDescent="0.25">
      <c r="I21" s="3" t="s">
        <v>77</v>
      </c>
      <c r="J21" s="15">
        <v>1291.8</v>
      </c>
      <c r="K21" s="15">
        <v>1486.9</v>
      </c>
      <c r="L21" s="15">
        <v>1644.3</v>
      </c>
      <c r="M21" s="15">
        <v>1624.1</v>
      </c>
      <c r="N21" s="15">
        <v>1538.2</v>
      </c>
      <c r="O21" s="15">
        <v>1684</v>
      </c>
      <c r="P21" s="15">
        <v>1809</v>
      </c>
      <c r="Q21" s="15">
        <v>1889</v>
      </c>
      <c r="R21" s="15">
        <v>1562.5509999999999</v>
      </c>
      <c r="S21" s="15">
        <v>1507.508</v>
      </c>
      <c r="T21" s="15">
        <v>1490</v>
      </c>
      <c r="U21" s="15">
        <v>1503.7088279095424</v>
      </c>
      <c r="V21" s="15">
        <v>1500.9371603097754</v>
      </c>
      <c r="W21" s="15">
        <v>1503.1255312355286</v>
      </c>
      <c r="X21" s="15">
        <v>1499.7214642467168</v>
      </c>
      <c r="Y21" s="15">
        <v>1503.839723345829</v>
      </c>
      <c r="Z21" s="15">
        <v>1509.1352864767414</v>
      </c>
      <c r="AA21" s="15">
        <v>1514.430849607654</v>
      </c>
      <c r="AB21" s="15">
        <v>1519.7264127385663</v>
      </c>
      <c r="AC21" s="15">
        <v>1525.0219758694789</v>
      </c>
      <c r="AD21" s="15">
        <v>1530.3175390003912</v>
      </c>
      <c r="AE21" s="15">
        <v>1553.9285303189342</v>
      </c>
      <c r="AF21" s="15">
        <v>1574.5510554371049</v>
      </c>
      <c r="AG21" s="15">
        <v>1594.0558116752475</v>
      </c>
      <c r="AH21" s="15">
        <v>1612.3040804391896</v>
      </c>
      <c r="AI21" s="15">
        <v>1629.5467586652562</v>
      </c>
      <c r="AJ21" s="15">
        <v>1643.7402407657271</v>
      </c>
      <c r="AK21" s="15">
        <v>1657.4496293150694</v>
      </c>
      <c r="AL21" s="15">
        <v>1670.8917703353661</v>
      </c>
      <c r="AM21" s="15">
        <v>1684.5357841775515</v>
      </c>
      <c r="AN21" s="15">
        <v>1699.3676730724362</v>
      </c>
      <c r="AO21" s="15">
        <v>1714.5547093680198</v>
      </c>
      <c r="AP21" s="15">
        <v>1729.4903939204066</v>
      </c>
      <c r="AQ21" s="15">
        <v>1745.9829135803745</v>
      </c>
      <c r="AR21" s="15">
        <v>1763.3953809731811</v>
      </c>
      <c r="AS21" s="15">
        <v>1781.6575031897708</v>
      </c>
    </row>
    <row r="22" spans="9:50" x14ac:dyDescent="0.25">
      <c r="I22" s="3" t="s">
        <v>48</v>
      </c>
      <c r="J22" s="15">
        <v>610.29999999999995</v>
      </c>
      <c r="K22" s="15">
        <v>715.6</v>
      </c>
      <c r="L22" s="15">
        <v>771.6</v>
      </c>
      <c r="M22" s="15">
        <v>736</v>
      </c>
      <c r="N22" s="15">
        <v>803.9</v>
      </c>
      <c r="O22" s="15">
        <v>792</v>
      </c>
      <c r="P22" s="15">
        <v>856</v>
      </c>
      <c r="Q22" s="15">
        <v>589</v>
      </c>
      <c r="R22" s="15">
        <v>456.55200000000002</v>
      </c>
      <c r="S22" s="15">
        <v>460.24900000000002</v>
      </c>
      <c r="T22" s="15">
        <v>436.10224839671878</v>
      </c>
      <c r="U22" s="15">
        <v>430.52992110365386</v>
      </c>
      <c r="V22" s="15">
        <v>423.10015137956731</v>
      </c>
      <c r="W22" s="15">
        <v>417.52782408650239</v>
      </c>
      <c r="X22" s="15">
        <v>410.09805436241584</v>
      </c>
      <c r="Y22" s="15">
        <v>404.52572706935098</v>
      </c>
      <c r="Z22" s="15">
        <v>408.60323870460729</v>
      </c>
      <c r="AA22" s="15">
        <v>412.51605614321699</v>
      </c>
      <c r="AB22" s="15">
        <v>416.48325350384147</v>
      </c>
      <c r="AC22" s="15">
        <v>420.11115482966545</v>
      </c>
      <c r="AD22" s="15">
        <v>424.77901027501269</v>
      </c>
      <c r="AE22" s="15">
        <v>430.12638373071724</v>
      </c>
      <c r="AF22" s="15">
        <v>435.21144378091037</v>
      </c>
      <c r="AG22" s="15">
        <v>440.60527057845593</v>
      </c>
      <c r="AH22" s="15">
        <v>446.21388540803252</v>
      </c>
      <c r="AI22" s="15">
        <v>452.0645403937732</v>
      </c>
      <c r="AJ22" s="15">
        <v>457.91693003610061</v>
      </c>
      <c r="AK22" s="15">
        <v>463.12485405085846</v>
      </c>
      <c r="AL22" s="15">
        <v>468.68415860985988</v>
      </c>
      <c r="AM22" s="15">
        <v>474.38457534583483</v>
      </c>
      <c r="AN22" s="15">
        <v>480.8197487939168</v>
      </c>
      <c r="AO22" s="15">
        <v>487.40680118658969</v>
      </c>
      <c r="AP22" s="15">
        <v>493.5305911503109</v>
      </c>
      <c r="AQ22" s="15">
        <v>499.81408703845352</v>
      </c>
      <c r="AR22" s="15">
        <v>506.30525107784734</v>
      </c>
      <c r="AS22" s="15">
        <v>513.23789797663574</v>
      </c>
    </row>
    <row r="23" spans="9:50" x14ac:dyDescent="0.25">
      <c r="I23" s="3" t="s">
        <v>49</v>
      </c>
      <c r="J23" s="15">
        <v>1291.8</v>
      </c>
      <c r="K23" s="15">
        <v>1486.9</v>
      </c>
      <c r="L23" s="15">
        <v>1644.3</v>
      </c>
      <c r="M23" s="15">
        <v>1624.1</v>
      </c>
      <c r="N23" s="15">
        <v>1538.2</v>
      </c>
      <c r="O23" s="15">
        <v>1684</v>
      </c>
      <c r="P23" s="15">
        <v>1809</v>
      </c>
      <c r="Q23" s="15">
        <v>1889</v>
      </c>
      <c r="R23" s="15">
        <v>1562.5509999999999</v>
      </c>
      <c r="S23" s="15">
        <v>1507.508</v>
      </c>
      <c r="T23" s="15">
        <v>1617.4404947573503</v>
      </c>
      <c r="U23" s="15">
        <v>1595.6445213278546</v>
      </c>
      <c r="V23" s="15">
        <v>1571.1568741897681</v>
      </c>
      <c r="W23" s="15">
        <v>1545.6884734980711</v>
      </c>
      <c r="X23" s="15">
        <v>1520.2200728063738</v>
      </c>
      <c r="Y23" s="15">
        <v>1494.5058838858481</v>
      </c>
      <c r="Z23" s="15">
        <v>1509.5701053252396</v>
      </c>
      <c r="AA23" s="15">
        <v>1524.0258699237936</v>
      </c>
      <c r="AB23" s="15">
        <v>1538.68253920647</v>
      </c>
      <c r="AC23" s="15">
        <v>1552.0856913789685</v>
      </c>
      <c r="AD23" s="15">
        <v>1569.3309169885724</v>
      </c>
      <c r="AE23" s="15">
        <v>1589.0865976736613</v>
      </c>
      <c r="AF23" s="15">
        <v>1607.8731708293005</v>
      </c>
      <c r="AG23" s="15">
        <v>1627.8004717305137</v>
      </c>
      <c r="AH23" s="15">
        <v>1648.5212993623609</v>
      </c>
      <c r="AI23" s="15">
        <v>1670.1363357263556</v>
      </c>
      <c r="AJ23" s="15">
        <v>1691.7577807172979</v>
      </c>
      <c r="AK23" s="15">
        <v>1710.9982704119166</v>
      </c>
      <c r="AL23" s="15">
        <v>1731.536923006234</v>
      </c>
      <c r="AM23" s="15">
        <v>1752.5969095100229</v>
      </c>
      <c r="AN23" s="15">
        <v>1776.3714285045487</v>
      </c>
      <c r="AO23" s="15">
        <v>1800.7070588478473</v>
      </c>
      <c r="AP23" s="15">
        <v>1823.3311826551655</v>
      </c>
      <c r="AQ23" s="15">
        <v>1846.5453343093368</v>
      </c>
      <c r="AR23" s="15">
        <v>1870.5267085483085</v>
      </c>
      <c r="AS23" s="15">
        <v>1896.1391254796204</v>
      </c>
      <c r="AT23" s="3"/>
      <c r="AU23" s="3"/>
      <c r="AV23" s="3"/>
      <c r="AW23" s="3"/>
      <c r="AX23" s="3"/>
    </row>
    <row r="24" spans="9:50" x14ac:dyDescent="0.25"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9:50" x14ac:dyDescent="0.25"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9:50" x14ac:dyDescent="0.25"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9:50" x14ac:dyDescent="0.25"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9:50" x14ac:dyDescent="0.25"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9:50" x14ac:dyDescent="0.25"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9:50" x14ac:dyDescent="0.25"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9:50" x14ac:dyDescent="0.25"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9:50" s="5" customFormat="1" x14ac:dyDescent="0.25">
      <c r="I32" s="5" t="s">
        <v>14</v>
      </c>
    </row>
    <row r="33" spans="9:45" ht="30" x14ac:dyDescent="0.25">
      <c r="I33" s="22" t="s">
        <v>89</v>
      </c>
      <c r="J33" s="6">
        <v>2020</v>
      </c>
      <c r="K33" s="6">
        <v>2021</v>
      </c>
      <c r="L33" s="6">
        <v>2022</v>
      </c>
      <c r="M33" s="6">
        <v>2023</v>
      </c>
      <c r="N33" s="6">
        <v>2024</v>
      </c>
      <c r="O33" s="6">
        <v>2025</v>
      </c>
      <c r="P33" s="6">
        <v>2026</v>
      </c>
      <c r="Q33" s="6">
        <v>2027</v>
      </c>
      <c r="R33" s="6">
        <v>2028</v>
      </c>
      <c r="S33" s="6">
        <v>2029</v>
      </c>
      <c r="T33" s="6">
        <v>2030</v>
      </c>
      <c r="U33" s="6">
        <v>2031</v>
      </c>
      <c r="V33" s="6">
        <v>2032</v>
      </c>
      <c r="W33" s="6">
        <v>2033</v>
      </c>
      <c r="X33" s="6">
        <v>2034</v>
      </c>
      <c r="Y33" s="6">
        <v>2035</v>
      </c>
      <c r="Z33" s="6">
        <v>2036</v>
      </c>
      <c r="AA33" s="6">
        <v>2037</v>
      </c>
      <c r="AB33" s="6">
        <v>2038</v>
      </c>
      <c r="AC33" s="6">
        <v>2039</v>
      </c>
      <c r="AD33" s="6">
        <v>2040</v>
      </c>
      <c r="AE33" s="6">
        <v>2041</v>
      </c>
      <c r="AF33" s="6">
        <v>2042</v>
      </c>
      <c r="AG33" s="6">
        <v>2043</v>
      </c>
      <c r="AH33" s="6">
        <v>2044</v>
      </c>
      <c r="AI33" s="6">
        <v>2045</v>
      </c>
      <c r="AJ33" s="6">
        <v>2046</v>
      </c>
      <c r="AK33" s="6">
        <v>2047</v>
      </c>
      <c r="AL33" s="6">
        <v>2048</v>
      </c>
      <c r="AM33" s="6">
        <v>2049</v>
      </c>
      <c r="AN33" s="6">
        <v>2050</v>
      </c>
    </row>
    <row r="34" spans="9:45" x14ac:dyDescent="0.25">
      <c r="I34" s="6" t="s">
        <v>50</v>
      </c>
      <c r="J34" s="8"/>
      <c r="K34" s="8"/>
      <c r="L34" s="8"/>
      <c r="M34" s="8"/>
      <c r="N34" s="31">
        <v>0.89</v>
      </c>
      <c r="O34" s="31">
        <v>0.89</v>
      </c>
      <c r="P34" s="31">
        <v>0.88600000000000001</v>
      </c>
      <c r="Q34" s="31">
        <v>0.88200000000000001</v>
      </c>
      <c r="R34" s="31">
        <v>0.878</v>
      </c>
      <c r="S34" s="31">
        <v>0.874</v>
      </c>
      <c r="T34" s="31">
        <v>0.87</v>
      </c>
      <c r="U34" s="31">
        <v>0.86850000000000005</v>
      </c>
      <c r="V34" s="31">
        <v>0.86699999999999999</v>
      </c>
      <c r="W34" s="31">
        <v>0.86549999999999994</v>
      </c>
      <c r="X34" s="31">
        <v>0.86399999999999988</v>
      </c>
      <c r="Y34" s="31">
        <v>0.86249999999999982</v>
      </c>
      <c r="Z34" s="31">
        <v>0.86099999999999977</v>
      </c>
      <c r="AA34" s="31">
        <v>0.85949999999999971</v>
      </c>
      <c r="AB34" s="31">
        <v>0.85799999999999965</v>
      </c>
      <c r="AC34" s="31">
        <v>0.85649999999999959</v>
      </c>
      <c r="AD34" s="31">
        <v>0.85499999999999998</v>
      </c>
      <c r="AE34" s="31">
        <v>0.85349999999999993</v>
      </c>
      <c r="AF34" s="31">
        <v>0.85199999999999987</v>
      </c>
      <c r="AG34" s="31">
        <v>0.85049999999999981</v>
      </c>
      <c r="AH34" s="31">
        <v>0.84899999999999975</v>
      </c>
      <c r="AI34" s="31">
        <v>0.8474999999999997</v>
      </c>
      <c r="AJ34" s="31">
        <v>0.84599999999999964</v>
      </c>
      <c r="AK34" s="31">
        <v>0.84449999999999958</v>
      </c>
      <c r="AL34" s="31">
        <v>0.84299999999999953</v>
      </c>
      <c r="AM34" s="31">
        <v>0.84149999999999947</v>
      </c>
      <c r="AN34" s="31">
        <v>0.84</v>
      </c>
    </row>
    <row r="35" spans="9:45" x14ac:dyDescent="0.25">
      <c r="I35" s="6" t="s">
        <v>51</v>
      </c>
      <c r="J35" s="8"/>
      <c r="K35" s="8"/>
      <c r="L35" s="8"/>
      <c r="M35" s="8"/>
      <c r="N35" s="31">
        <v>0.83</v>
      </c>
      <c r="O35" s="31">
        <v>0.82457999999999998</v>
      </c>
      <c r="P35" s="31">
        <v>0.81665599999999994</v>
      </c>
      <c r="Q35" s="31">
        <v>0.80954466666666669</v>
      </c>
      <c r="R35" s="31">
        <v>0.80258666666666667</v>
      </c>
      <c r="S35" s="31">
        <v>0.79578199999999999</v>
      </c>
      <c r="T35" s="31">
        <v>0.78499999999999992</v>
      </c>
      <c r="U35" s="31">
        <v>0.78261000000000003</v>
      </c>
      <c r="V35" s="31">
        <v>0.78024000000000004</v>
      </c>
      <c r="W35" s="31">
        <v>0.77788999999999997</v>
      </c>
      <c r="X35" s="31">
        <v>0.77555999999999992</v>
      </c>
      <c r="Y35" s="31">
        <v>0.7740999999999999</v>
      </c>
      <c r="Z35" s="31">
        <v>0.77163199999999998</v>
      </c>
      <c r="AA35" s="31">
        <v>0.76918799999999998</v>
      </c>
      <c r="AB35" s="31">
        <v>0.76676800000000001</v>
      </c>
      <c r="AC35" s="31">
        <v>0.76437199999999994</v>
      </c>
      <c r="AD35" s="31">
        <v>0.76200000000000001</v>
      </c>
      <c r="AE35" s="31">
        <v>0.75902000000000003</v>
      </c>
      <c r="AF35" s="31">
        <v>0.75608000000000009</v>
      </c>
      <c r="AG35" s="31">
        <v>0.75317999999999996</v>
      </c>
      <c r="AH35" s="31">
        <v>0.7503200000000001</v>
      </c>
      <c r="AI35" s="31">
        <v>0.74750000000000005</v>
      </c>
      <c r="AJ35" s="31">
        <v>0.74472000000000005</v>
      </c>
      <c r="AK35" s="31">
        <v>0.74198000000000008</v>
      </c>
      <c r="AL35" s="31">
        <v>0.73928000000000005</v>
      </c>
      <c r="AM35" s="31">
        <v>0.73662000000000005</v>
      </c>
      <c r="AN35" s="31">
        <v>0.73399999999999999</v>
      </c>
    </row>
    <row r="36" spans="9:45" x14ac:dyDescent="0.25">
      <c r="I36" s="6" t="s">
        <v>103</v>
      </c>
      <c r="J36" s="8">
        <v>0.95</v>
      </c>
      <c r="K36" s="8">
        <v>0.96</v>
      </c>
      <c r="L36" s="8">
        <v>0.94</v>
      </c>
      <c r="M36" s="8">
        <v>0.92</v>
      </c>
      <c r="N36" s="29">
        <v>0.89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9:45" x14ac:dyDescent="0.25">
      <c r="I37" s="6" t="s">
        <v>104</v>
      </c>
      <c r="J37" s="8">
        <v>0.9</v>
      </c>
      <c r="K37" s="8">
        <v>0.88</v>
      </c>
      <c r="L37" s="8">
        <v>0.87</v>
      </c>
      <c r="M37" s="8">
        <v>0.84</v>
      </c>
      <c r="N37" s="29">
        <v>0.83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9:45" x14ac:dyDescent="0.25"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9:45" x14ac:dyDescent="0.25"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9:45" x14ac:dyDescent="0.25"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9:45" x14ac:dyDescent="0.25"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9:45" x14ac:dyDescent="0.25"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6" spans="9:45" s="5" customFormat="1" x14ac:dyDescent="0.25">
      <c r="I46" s="5" t="s">
        <v>31</v>
      </c>
    </row>
    <row r="47" spans="9:45" x14ac:dyDescent="0.25">
      <c r="I47" s="23" t="s">
        <v>96</v>
      </c>
      <c r="J47" s="6" t="s">
        <v>52</v>
      </c>
      <c r="K47" s="6" t="s">
        <v>53</v>
      </c>
      <c r="L47" s="6" t="s">
        <v>54</v>
      </c>
      <c r="M47" s="6" t="s">
        <v>55</v>
      </c>
      <c r="N47" s="6" t="s">
        <v>56</v>
      </c>
      <c r="O47" s="6" t="s">
        <v>57</v>
      </c>
      <c r="P47" s="6" t="s">
        <v>58</v>
      </c>
    </row>
    <row r="48" spans="9:45" x14ac:dyDescent="0.25">
      <c r="I48" s="6" t="s">
        <v>88</v>
      </c>
      <c r="J48" s="28">
        <v>0.39</v>
      </c>
      <c r="K48" s="28">
        <v>0.36</v>
      </c>
      <c r="L48" s="28">
        <v>0</v>
      </c>
      <c r="M48" s="28">
        <v>0.01</v>
      </c>
      <c r="N48" s="28">
        <v>0.16</v>
      </c>
      <c r="O48" s="28">
        <v>0.04</v>
      </c>
      <c r="P48" s="28">
        <v>0.03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"/>
      <c r="AM48" s="7"/>
      <c r="AN48" s="7"/>
      <c r="AO48" s="7"/>
      <c r="AP48" s="7"/>
      <c r="AQ48" s="7"/>
      <c r="AR48" s="7"/>
      <c r="AS48" s="7"/>
    </row>
    <row r="49" spans="9:45" x14ac:dyDescent="0.25">
      <c r="I49" s="6" t="s">
        <v>87</v>
      </c>
      <c r="J49" s="28">
        <v>0.9</v>
      </c>
      <c r="K49" s="28">
        <v>0</v>
      </c>
      <c r="L49" s="28">
        <v>0</v>
      </c>
      <c r="M49" s="28">
        <v>0</v>
      </c>
      <c r="N49" s="28">
        <v>0.05</v>
      </c>
      <c r="O49" s="28">
        <v>0.03</v>
      </c>
      <c r="P49" s="28">
        <v>0.02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"/>
      <c r="AM49" s="7"/>
      <c r="AN49" s="7"/>
      <c r="AO49" s="7"/>
      <c r="AP49" s="7"/>
      <c r="AQ49" s="7"/>
      <c r="AR49" s="7"/>
      <c r="AS49" s="7"/>
    </row>
    <row r="50" spans="9:45" x14ac:dyDescent="0.25">
      <c r="I50" s="6" t="s">
        <v>59</v>
      </c>
      <c r="J50" s="28">
        <v>0.01</v>
      </c>
      <c r="K50" s="28">
        <v>0.77</v>
      </c>
      <c r="L50" s="28">
        <v>0</v>
      </c>
      <c r="M50" s="28">
        <v>0</v>
      </c>
      <c r="N50" s="28">
        <v>0.08</v>
      </c>
      <c r="O50" s="28">
        <v>0.13</v>
      </c>
      <c r="P50" s="28">
        <v>0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8"/>
      <c r="AM50" s="8"/>
      <c r="AN50" s="8"/>
      <c r="AO50" s="8"/>
      <c r="AP50" s="8"/>
      <c r="AQ50" s="8"/>
      <c r="AR50" s="8"/>
      <c r="AS50" s="8"/>
    </row>
    <row r="51" spans="9:45" x14ac:dyDescent="0.25">
      <c r="I51" s="6" t="s">
        <v>60</v>
      </c>
      <c r="J51" s="28">
        <v>0.98</v>
      </c>
      <c r="K51" s="28">
        <v>0</v>
      </c>
      <c r="L51" s="28">
        <v>0.02</v>
      </c>
      <c r="M51" s="28">
        <v>0</v>
      </c>
      <c r="N51" s="28">
        <v>0</v>
      </c>
      <c r="O51" s="28">
        <v>0</v>
      </c>
      <c r="P51" s="28">
        <v>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8"/>
      <c r="AM51" s="8"/>
      <c r="AN51" s="8"/>
      <c r="AO51" s="8"/>
      <c r="AP51" s="8"/>
      <c r="AQ51" s="8"/>
      <c r="AR51" s="8"/>
      <c r="AS51" s="8"/>
    </row>
    <row r="52" spans="9:45" x14ac:dyDescent="0.25">
      <c r="J52" s="28"/>
      <c r="K52" s="28"/>
      <c r="L52" s="28"/>
      <c r="M52" s="28"/>
      <c r="N52" s="28"/>
      <c r="O52" s="28"/>
      <c r="P52" s="28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8"/>
      <c r="AM52" s="8"/>
      <c r="AN52" s="8"/>
      <c r="AO52" s="8"/>
      <c r="AP52" s="8"/>
      <c r="AQ52" s="8"/>
      <c r="AR52" s="8"/>
      <c r="AS52" s="8"/>
    </row>
    <row r="53" spans="9:45" x14ac:dyDescent="0.25">
      <c r="J53" s="28"/>
      <c r="K53" s="28"/>
      <c r="L53" s="28"/>
      <c r="M53" s="28"/>
      <c r="N53" s="28"/>
      <c r="O53" s="28"/>
      <c r="P53" s="28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8"/>
      <c r="AM53" s="8"/>
      <c r="AN53" s="8"/>
      <c r="AO53" s="8"/>
      <c r="AP53" s="8"/>
      <c r="AQ53" s="8"/>
      <c r="AR53" s="8"/>
      <c r="AS53" s="8"/>
    </row>
    <row r="54" spans="9:45" x14ac:dyDescent="0.25">
      <c r="J54" s="28"/>
      <c r="K54" s="28"/>
      <c r="L54" s="28"/>
      <c r="M54" s="28"/>
      <c r="N54" s="28"/>
      <c r="O54" s="28"/>
      <c r="P54" s="2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8"/>
      <c r="AM54" s="8"/>
      <c r="AN54" s="8"/>
      <c r="AO54" s="8"/>
      <c r="AP54" s="8"/>
      <c r="AQ54" s="8"/>
      <c r="AR54" s="8"/>
      <c r="AS54" s="8"/>
    </row>
    <row r="55" spans="9:45" x14ac:dyDescent="0.25">
      <c r="J55" s="28"/>
      <c r="K55" s="28"/>
      <c r="L55" s="28"/>
      <c r="M55" s="28"/>
      <c r="N55" s="28"/>
      <c r="O55" s="28"/>
      <c r="P55" s="28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8"/>
      <c r="AM55" s="8"/>
      <c r="AN55" s="8"/>
      <c r="AO55" s="8"/>
      <c r="AP55" s="8"/>
      <c r="AQ55" s="8"/>
      <c r="AR55" s="8"/>
      <c r="AS55" s="8"/>
    </row>
    <row r="56" spans="9:45" x14ac:dyDescent="0.25">
      <c r="J56" s="28"/>
      <c r="K56" s="28"/>
      <c r="L56" s="28"/>
      <c r="M56" s="28"/>
      <c r="N56" s="28"/>
      <c r="O56" s="28"/>
      <c r="P56" s="28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8"/>
      <c r="AM56" s="8"/>
      <c r="AN56" s="8"/>
      <c r="AO56" s="8"/>
      <c r="AP56" s="8"/>
      <c r="AQ56" s="8"/>
      <c r="AR56" s="8"/>
      <c r="AS56" s="8"/>
    </row>
    <row r="57" spans="9:45" x14ac:dyDescent="0.25">
      <c r="J57" s="28"/>
      <c r="K57" s="28"/>
      <c r="L57" s="28"/>
      <c r="M57" s="28"/>
      <c r="N57" s="28"/>
      <c r="O57" s="28"/>
      <c r="P57" s="2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8"/>
      <c r="AM57" s="8"/>
      <c r="AN57" s="8"/>
      <c r="AO57" s="8"/>
      <c r="AP57" s="8"/>
      <c r="AQ57" s="8"/>
      <c r="AR57" s="8"/>
      <c r="AS57" s="8"/>
    </row>
    <row r="58" spans="9:45" x14ac:dyDescent="0.25">
      <c r="J58" s="28"/>
      <c r="K58" s="28"/>
      <c r="L58" s="28"/>
      <c r="M58" s="28"/>
      <c r="N58" s="28"/>
      <c r="O58" s="28"/>
      <c r="P58" s="28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8"/>
      <c r="AM58" s="8"/>
      <c r="AN58" s="8"/>
      <c r="AO58" s="8"/>
      <c r="AP58" s="8"/>
      <c r="AQ58" s="8"/>
      <c r="AR58" s="8"/>
      <c r="AS58" s="8"/>
    </row>
    <row r="59" spans="9:45" x14ac:dyDescent="0.25">
      <c r="J59" s="28"/>
      <c r="K59" s="28"/>
      <c r="L59" s="28"/>
      <c r="M59" s="28"/>
      <c r="N59" s="28"/>
      <c r="O59" s="28"/>
      <c r="P59" s="28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8"/>
      <c r="AM59" s="8"/>
      <c r="AN59" s="8"/>
      <c r="AO59" s="8"/>
      <c r="AP59" s="8"/>
      <c r="AQ59" s="8"/>
      <c r="AR59" s="8"/>
      <c r="AS59" s="8"/>
    </row>
    <row r="60" spans="9:45" x14ac:dyDescent="0.25"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8" spans="9:15" s="5" customFormat="1" x14ac:dyDescent="0.25">
      <c r="I68" s="5" t="s">
        <v>40</v>
      </c>
    </row>
    <row r="69" spans="9:15" x14ac:dyDescent="0.25">
      <c r="I69" s="23" t="s">
        <v>97</v>
      </c>
      <c r="J69" s="6">
        <v>2025</v>
      </c>
      <c r="K69" s="6">
        <v>2030</v>
      </c>
      <c r="L69" s="6">
        <v>2035</v>
      </c>
      <c r="M69" s="6">
        <v>2040</v>
      </c>
      <c r="N69" s="6">
        <v>2045</v>
      </c>
      <c r="O69" s="6">
        <v>2050</v>
      </c>
    </row>
    <row r="70" spans="9:15" x14ac:dyDescent="0.25">
      <c r="I70" s="6" t="s">
        <v>90</v>
      </c>
      <c r="J70" s="6">
        <v>-8.9999999999999993E-3</v>
      </c>
      <c r="K70" s="6">
        <v>-0.04</v>
      </c>
      <c r="L70" s="6">
        <v>1.0999999999999999E-2</v>
      </c>
      <c r="M70" s="6">
        <v>1.2E-2</v>
      </c>
      <c r="N70" s="6">
        <v>-8.0000000000000002E-3</v>
      </c>
      <c r="O70" s="6">
        <v>-2.5999999999999999E-2</v>
      </c>
    </row>
    <row r="71" spans="9:15" x14ac:dyDescent="0.25">
      <c r="I71" s="6" t="s">
        <v>91</v>
      </c>
      <c r="J71" s="6">
        <v>0.06</v>
      </c>
      <c r="K71" s="6">
        <v>0.14699999999999999</v>
      </c>
      <c r="L71" s="6">
        <v>0.161</v>
      </c>
      <c r="M71" s="6">
        <v>0.16900000000000001</v>
      </c>
      <c r="N71" s="6">
        <v>0.17699999999999999</v>
      </c>
      <c r="O71" s="6">
        <v>0.17699999999999999</v>
      </c>
    </row>
    <row r="72" spans="9:15" x14ac:dyDescent="0.25">
      <c r="I72" s="6" t="s">
        <v>92</v>
      </c>
      <c r="J72" s="6">
        <v>-2.1000000000000001E-2</v>
      </c>
      <c r="K72" s="6">
        <v>4.0000000000000001E-3</v>
      </c>
      <c r="L72" s="6">
        <v>2.7E-2</v>
      </c>
      <c r="M72" s="6">
        <v>4.1000000000000002E-2</v>
      </c>
      <c r="N72" s="6">
        <v>4.2999999999999997E-2</v>
      </c>
      <c r="O72" s="9">
        <v>4.1000000000000002E-2</v>
      </c>
    </row>
    <row r="73" spans="9:15" x14ac:dyDescent="0.25">
      <c r="I73" s="6" t="s">
        <v>93</v>
      </c>
      <c r="J73" s="6">
        <v>4.8000000000000001E-2</v>
      </c>
      <c r="K73" s="6">
        <v>-2.9000000000000001E-2</v>
      </c>
      <c r="L73" s="6">
        <v>-2.4E-2</v>
      </c>
      <c r="M73" s="6">
        <v>-2.5999999999999999E-2</v>
      </c>
      <c r="N73" s="6">
        <v>-3.5000000000000003E-2</v>
      </c>
      <c r="O73" s="6">
        <v>-3.5000000000000003E-2</v>
      </c>
    </row>
    <row r="75" spans="9:15" s="30" customFormat="1" x14ac:dyDescent="0.25"/>
    <row r="76" spans="9:15" s="30" customFormat="1" x14ac:dyDescent="0.25"/>
    <row r="77" spans="9:15" s="30" customFormat="1" x14ac:dyDescent="0.25"/>
    <row r="78" spans="9:15" s="30" customFormat="1" x14ac:dyDescent="0.25"/>
    <row r="79" spans="9:15" s="30" customFormat="1" x14ac:dyDescent="0.25"/>
    <row r="80" spans="9:15" s="30" customFormat="1" x14ac:dyDescent="0.25"/>
    <row r="81" spans="9:45" s="30" customFormat="1" x14ac:dyDescent="0.25"/>
    <row r="85" spans="9:45" s="5" customFormat="1" x14ac:dyDescent="0.25">
      <c r="I85" s="5" t="s">
        <v>41</v>
      </c>
    </row>
    <row r="86" spans="9:45" x14ac:dyDescent="0.25">
      <c r="I86" s="23" t="s">
        <v>98</v>
      </c>
      <c r="J86" s="6" t="s">
        <v>52</v>
      </c>
      <c r="K86" s="6" t="s">
        <v>53</v>
      </c>
      <c r="L86" s="6" t="s">
        <v>54</v>
      </c>
      <c r="M86" s="6" t="s">
        <v>55</v>
      </c>
      <c r="N86" s="6" t="s">
        <v>56</v>
      </c>
      <c r="O86" s="6" t="s">
        <v>57</v>
      </c>
      <c r="P86" s="6" t="s">
        <v>58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9:45" x14ac:dyDescent="0.25">
      <c r="I87" s="6" t="s">
        <v>62</v>
      </c>
      <c r="J87" s="27">
        <v>0.01</v>
      </c>
      <c r="K87" s="27">
        <v>0.18</v>
      </c>
      <c r="L87" s="27">
        <v>0.08</v>
      </c>
      <c r="M87" s="27">
        <v>0.25</v>
      </c>
      <c r="N87" s="27">
        <v>0.28000000000000003</v>
      </c>
      <c r="O87" s="27">
        <v>0.03</v>
      </c>
      <c r="P87" s="27">
        <v>0.17</v>
      </c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7"/>
      <c r="AM87" s="7"/>
      <c r="AN87" s="7"/>
      <c r="AO87" s="7"/>
      <c r="AP87" s="7"/>
      <c r="AQ87" s="7"/>
      <c r="AR87" s="7"/>
      <c r="AS87" s="7"/>
    </row>
    <row r="88" spans="9:45" x14ac:dyDescent="0.25">
      <c r="I88" s="6" t="s">
        <v>61</v>
      </c>
      <c r="J88" s="27">
        <v>0.67</v>
      </c>
      <c r="K88" s="27">
        <v>0.11</v>
      </c>
      <c r="L88" s="27">
        <v>0</v>
      </c>
      <c r="M88" s="27">
        <v>0</v>
      </c>
      <c r="N88" s="27">
        <v>0.12</v>
      </c>
      <c r="O88" s="27">
        <v>0.05</v>
      </c>
      <c r="P88" s="27">
        <v>0.06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7"/>
      <c r="AM88" s="7"/>
      <c r="AN88" s="7"/>
      <c r="AO88" s="7"/>
      <c r="AP88" s="7"/>
      <c r="AQ88" s="7"/>
      <c r="AR88" s="7"/>
      <c r="AS88" s="7"/>
    </row>
    <row r="89" spans="9:45" x14ac:dyDescent="0.25">
      <c r="I89" s="6" t="s">
        <v>63</v>
      </c>
      <c r="J89" s="27">
        <v>0</v>
      </c>
      <c r="K89" s="27">
        <v>0.02</v>
      </c>
      <c r="L89" s="27">
        <v>0</v>
      </c>
      <c r="M89" s="27">
        <v>0</v>
      </c>
      <c r="N89" s="27">
        <v>0.17</v>
      </c>
      <c r="O89" s="27">
        <v>0.27</v>
      </c>
      <c r="P89" s="27">
        <v>0.55000000000000004</v>
      </c>
    </row>
    <row r="107" spans="9:45" s="5" customFormat="1" x14ac:dyDescent="0.25">
      <c r="I107" s="5" t="s">
        <v>94</v>
      </c>
    </row>
    <row r="108" spans="9:45" x14ac:dyDescent="0.25">
      <c r="I108" s="23" t="s">
        <v>86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9:45" x14ac:dyDescent="0.25">
      <c r="I109" s="34" t="s">
        <v>84</v>
      </c>
      <c r="J109" s="26">
        <v>2024</v>
      </c>
      <c r="K109" s="15">
        <v>243.73551899999998</v>
      </c>
      <c r="L109" s="8"/>
      <c r="M109" s="8"/>
      <c r="N109" s="8"/>
      <c r="O109" s="8"/>
      <c r="P109" s="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7"/>
      <c r="AM109" s="7"/>
      <c r="AN109" s="7"/>
      <c r="AO109" s="7"/>
      <c r="AP109" s="7"/>
      <c r="AQ109" s="7"/>
      <c r="AR109" s="7"/>
      <c r="AS109" s="7"/>
    </row>
    <row r="110" spans="9:45" x14ac:dyDescent="0.25">
      <c r="I110" s="34"/>
      <c r="J110" s="26">
        <v>2025</v>
      </c>
      <c r="K110" s="15">
        <v>244.81815463359823</v>
      </c>
      <c r="L110" s="8"/>
      <c r="M110" s="8"/>
      <c r="N110" s="8"/>
      <c r="O110" s="8"/>
      <c r="P110" s="8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7"/>
      <c r="AM110" s="7"/>
      <c r="AN110" s="7"/>
      <c r="AO110" s="7"/>
      <c r="AP110" s="7"/>
      <c r="AQ110" s="7"/>
      <c r="AR110" s="7"/>
      <c r="AS110" s="7"/>
    </row>
    <row r="111" spans="9:45" x14ac:dyDescent="0.25">
      <c r="I111" s="34"/>
      <c r="J111" s="26">
        <v>2030</v>
      </c>
      <c r="K111" s="15">
        <v>246.77689236913895</v>
      </c>
      <c r="L111" s="8"/>
      <c r="M111" s="8"/>
      <c r="N111" s="8"/>
      <c r="O111" s="8"/>
      <c r="P111" s="8"/>
    </row>
    <row r="112" spans="9:45" x14ac:dyDescent="0.25">
      <c r="I112" s="34"/>
      <c r="J112" s="26">
        <v>2035</v>
      </c>
      <c r="K112" s="15">
        <v>246.80347880259254</v>
      </c>
    </row>
    <row r="113" spans="9:11" x14ac:dyDescent="0.25">
      <c r="I113" s="34"/>
      <c r="J113" s="26">
        <v>2040</v>
      </c>
      <c r="K113" s="15">
        <v>245.516296699175</v>
      </c>
    </row>
    <row r="114" spans="9:11" x14ac:dyDescent="0.25">
      <c r="I114" s="34"/>
      <c r="J114" s="26">
        <v>2045</v>
      </c>
      <c r="K114" s="15">
        <v>243.81652853342939</v>
      </c>
    </row>
    <row r="115" spans="9:11" x14ac:dyDescent="0.25">
      <c r="I115" s="35"/>
      <c r="J115" s="26">
        <v>2050</v>
      </c>
      <c r="K115" s="15">
        <v>242.53561653303584</v>
      </c>
    </row>
    <row r="116" spans="9:11" x14ac:dyDescent="0.25">
      <c r="I116" s="34" t="s">
        <v>85</v>
      </c>
      <c r="J116" s="26">
        <v>2024</v>
      </c>
      <c r="K116" s="15">
        <v>102.92934099999999</v>
      </c>
    </row>
    <row r="117" spans="9:11" x14ac:dyDescent="0.25">
      <c r="I117" s="34"/>
      <c r="J117" s="26">
        <v>2025</v>
      </c>
      <c r="K117" s="15">
        <v>104.2526893941819</v>
      </c>
    </row>
    <row r="118" spans="9:11" x14ac:dyDescent="0.25">
      <c r="I118" s="34"/>
      <c r="J118" s="26">
        <v>2030</v>
      </c>
      <c r="K118" s="15">
        <v>109.32593438737642</v>
      </c>
    </row>
    <row r="119" spans="9:11" x14ac:dyDescent="0.25">
      <c r="I119" s="34"/>
      <c r="J119" s="26">
        <v>2035</v>
      </c>
      <c r="K119" s="15">
        <v>113.04090006830099</v>
      </c>
    </row>
    <row r="120" spans="9:11" x14ac:dyDescent="0.25">
      <c r="I120" s="34"/>
      <c r="J120" s="26">
        <v>2040</v>
      </c>
      <c r="K120" s="15">
        <v>116.35721131776279</v>
      </c>
    </row>
    <row r="121" spans="9:11" x14ac:dyDescent="0.25">
      <c r="I121" s="34"/>
      <c r="J121" s="26">
        <v>2045</v>
      </c>
      <c r="K121" s="15">
        <v>119.66660099766113</v>
      </c>
    </row>
    <row r="122" spans="9:11" x14ac:dyDescent="0.25">
      <c r="I122" s="35"/>
      <c r="J122" s="26">
        <v>2050</v>
      </c>
      <c r="K122" s="15">
        <v>123.70385134962119</v>
      </c>
    </row>
  </sheetData>
  <mergeCells count="2">
    <mergeCell ref="I109:I115"/>
    <mergeCell ref="I116:I1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Introduktion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2025-02-05T10:20:55Z</dcterms:created>
  <dcterms:modified xsi:type="dcterms:W3CDTF">2026-02-05T14:01:14Z</dcterms:modified>
</cp:coreProperties>
</file>